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.7" sheetId="1" r:id="rId1"/>
  </sheets>
  <definedNames>
    <definedName name="_xlnm.Print_Area" localSheetId="0">прил.7!$A$1:$Y$66</definedName>
  </definedNames>
  <calcPr calcId="145621"/>
</workbook>
</file>

<file path=xl/calcChain.xml><?xml version="1.0" encoding="utf-8"?>
<calcChain xmlns="http://schemas.openxmlformats.org/spreadsheetml/2006/main">
  <c r="Y65" i="1" l="1"/>
  <c r="X64" i="1"/>
  <c r="Y64" i="1" s="1"/>
  <c r="Y63" i="1"/>
  <c r="X62" i="1"/>
  <c r="Y62" i="1" s="1"/>
  <c r="X61" i="1"/>
  <c r="Y61" i="1" s="1"/>
  <c r="Y60" i="1"/>
  <c r="X59" i="1"/>
  <c r="Y59" i="1" s="1"/>
  <c r="X58" i="1"/>
  <c r="Y58" i="1" s="1"/>
  <c r="X57" i="1"/>
  <c r="Y57" i="1" s="1"/>
  <c r="Y56" i="1"/>
  <c r="X55" i="1"/>
  <c r="Y55" i="1" s="1"/>
  <c r="X54" i="1"/>
  <c r="Y54" i="1" s="1"/>
  <c r="Y53" i="1"/>
  <c r="Y52" i="1"/>
  <c r="Y51" i="1"/>
  <c r="X51" i="1"/>
  <c r="Y45" i="1"/>
  <c r="Y44" i="1"/>
  <c r="Y43" i="1"/>
  <c r="Y42" i="1"/>
  <c r="X41" i="1"/>
  <c r="Y41" i="1" s="1"/>
  <c r="X40" i="1"/>
  <c r="Y40" i="1" s="1"/>
  <c r="Y39" i="1"/>
  <c r="X38" i="1"/>
  <c r="Y38" i="1" s="1"/>
  <c r="Y37" i="1"/>
  <c r="X36" i="1"/>
  <c r="Y36" i="1" s="1"/>
  <c r="Y35" i="1"/>
  <c r="X35" i="1"/>
  <c r="Y34" i="1"/>
  <c r="X34" i="1"/>
  <c r="Y33" i="1"/>
  <c r="X32" i="1"/>
  <c r="Y32" i="1" s="1"/>
  <c r="X31" i="1"/>
  <c r="Y31" i="1" s="1"/>
  <c r="Y30" i="1"/>
  <c r="Y29" i="1"/>
  <c r="X29" i="1"/>
  <c r="Y28" i="1"/>
  <c r="X28" i="1"/>
  <c r="Y27" i="1"/>
  <c r="X27" i="1"/>
  <c r="Y26" i="1"/>
  <c r="X25" i="1"/>
  <c r="Y25" i="1" s="1"/>
  <c r="Y24" i="1"/>
  <c r="Y23" i="1"/>
  <c r="X23" i="1"/>
  <c r="Y21" i="1"/>
  <c r="Y20" i="1"/>
  <c r="X20" i="1"/>
  <c r="Y19" i="1"/>
  <c r="X18" i="1"/>
  <c r="Y18" i="1" s="1"/>
  <c r="Y16" i="1"/>
  <c r="X15" i="1"/>
  <c r="Y15" i="1" s="1"/>
  <c r="X14" i="1"/>
  <c r="Y14" i="1" s="1"/>
  <c r="Y13" i="1"/>
  <c r="X12" i="1"/>
  <c r="Y12" i="1" s="1"/>
  <c r="X17" i="1" l="1"/>
  <c r="Y17" i="1" s="1"/>
  <c r="X50" i="1"/>
  <c r="Y50" i="1" s="1"/>
  <c r="Y49" i="1" s="1"/>
  <c r="X49" i="1"/>
  <c r="X22" i="1"/>
  <c r="V64" i="1"/>
  <c r="V62" i="1"/>
  <c r="V61" i="1" s="1"/>
  <c r="V59" i="1"/>
  <c r="V58" i="1"/>
  <c r="V55" i="1"/>
  <c r="V54" i="1" s="1"/>
  <c r="V50" i="1" s="1"/>
  <c r="V51" i="1"/>
  <c r="V41" i="1"/>
  <c r="V38" i="1"/>
  <c r="V36" i="1"/>
  <c r="V35" i="1" s="1"/>
  <c r="V32" i="1"/>
  <c r="V31" i="1" s="1"/>
  <c r="V29" i="1"/>
  <c r="V28" i="1" s="1"/>
  <c r="V25" i="1"/>
  <c r="V23" i="1"/>
  <c r="V22" i="1"/>
  <c r="V20" i="1"/>
  <c r="V18" i="1"/>
  <c r="V17" i="1" s="1"/>
  <c r="V15" i="1"/>
  <c r="V14" i="1"/>
  <c r="V12" i="1" s="1"/>
  <c r="Y66" i="1" l="1"/>
  <c r="Y22" i="1"/>
  <c r="X11" i="1"/>
  <c r="V40" i="1"/>
  <c r="V57" i="1"/>
  <c r="V11" i="1"/>
  <c r="T57" i="1"/>
  <c r="Y11" i="1" l="1"/>
  <c r="X66" i="1"/>
  <c r="V34" i="1"/>
  <c r="V27" i="1" s="1"/>
  <c r="V49" i="1"/>
  <c r="V66" i="1" s="1"/>
  <c r="T55" i="1" l="1"/>
  <c r="U21" i="1"/>
  <c r="W21" i="1" s="1"/>
  <c r="S57" i="1"/>
  <c r="T64" i="1" l="1"/>
  <c r="T62" i="1"/>
  <c r="T59" i="1"/>
  <c r="T58" i="1"/>
  <c r="T54" i="1"/>
  <c r="T51" i="1"/>
  <c r="T50" i="1"/>
  <c r="T41" i="1"/>
  <c r="T40" i="1" s="1"/>
  <c r="T38" i="1"/>
  <c r="T36" i="1"/>
  <c r="T32" i="1"/>
  <c r="T31" i="1" s="1"/>
  <c r="T29" i="1"/>
  <c r="T28" i="1" s="1"/>
  <c r="T25" i="1"/>
  <c r="T23" i="1"/>
  <c r="T22" i="1"/>
  <c r="T20" i="1"/>
  <c r="T18" i="1"/>
  <c r="T17" i="1" s="1"/>
  <c r="T15" i="1"/>
  <c r="T14" i="1"/>
  <c r="T12" i="1"/>
  <c r="T49" i="1" l="1"/>
  <c r="T61" i="1"/>
  <c r="T11" i="1"/>
  <c r="T35" i="1"/>
  <c r="R49" i="1"/>
  <c r="T66" i="1" l="1"/>
  <c r="U57" i="1"/>
  <c r="T34" i="1"/>
  <c r="W57" i="1" l="1"/>
  <c r="T27" i="1"/>
  <c r="S23" i="1" l="1"/>
  <c r="S24" i="1"/>
  <c r="S26" i="1"/>
  <c r="S30" i="1"/>
  <c r="S33" i="1"/>
  <c r="S37" i="1"/>
  <c r="S39" i="1"/>
  <c r="S42" i="1"/>
  <c r="S43" i="1"/>
  <c r="S44" i="1"/>
  <c r="S45" i="1"/>
  <c r="S52" i="1"/>
  <c r="U52" i="1" s="1"/>
  <c r="W52" i="1" s="1"/>
  <c r="S53" i="1"/>
  <c r="U53" i="1" s="1"/>
  <c r="W53" i="1" s="1"/>
  <c r="S56" i="1"/>
  <c r="U56" i="1" s="1"/>
  <c r="W56" i="1" s="1"/>
  <c r="S58" i="1"/>
  <c r="U58" i="1" s="1"/>
  <c r="W58" i="1" s="1"/>
  <c r="S59" i="1"/>
  <c r="U59" i="1" s="1"/>
  <c r="W59" i="1" s="1"/>
  <c r="S60" i="1"/>
  <c r="U60" i="1" s="1"/>
  <c r="W60" i="1" s="1"/>
  <c r="S63" i="1"/>
  <c r="U63" i="1" s="1"/>
  <c r="W63" i="1" s="1"/>
  <c r="S65" i="1"/>
  <c r="U65" i="1" s="1"/>
  <c r="W65" i="1" s="1"/>
  <c r="S13" i="1"/>
  <c r="S16" i="1"/>
  <c r="S19" i="1"/>
  <c r="U19" i="1" s="1"/>
  <c r="W19" i="1" s="1"/>
  <c r="S20" i="1"/>
  <c r="U20" i="1" s="1"/>
  <c r="W20" i="1" s="1"/>
  <c r="S21" i="1"/>
  <c r="R64" i="1"/>
  <c r="R62" i="1"/>
  <c r="R61" i="1" s="1"/>
  <c r="R59" i="1"/>
  <c r="R58" i="1"/>
  <c r="R54" i="1"/>
  <c r="S54" i="1" s="1"/>
  <c r="U54" i="1" s="1"/>
  <c r="W54" i="1" s="1"/>
  <c r="R51" i="1"/>
  <c r="S51" i="1" s="1"/>
  <c r="U51" i="1" s="1"/>
  <c r="W51" i="1" s="1"/>
  <c r="R41" i="1"/>
  <c r="R40" i="1" s="1"/>
  <c r="R38" i="1"/>
  <c r="R36" i="1"/>
  <c r="R35" i="1" s="1"/>
  <c r="R34" i="1" s="1"/>
  <c r="R32" i="1"/>
  <c r="R31" i="1" s="1"/>
  <c r="R29" i="1"/>
  <c r="R28" i="1" s="1"/>
  <c r="R25" i="1"/>
  <c r="R23" i="1"/>
  <c r="R20" i="1"/>
  <c r="R18" i="1"/>
  <c r="S18" i="1" s="1"/>
  <c r="U18" i="1" s="1"/>
  <c r="W18" i="1" s="1"/>
  <c r="R15" i="1"/>
  <c r="R14" i="1"/>
  <c r="R12" i="1" s="1"/>
  <c r="R22" i="1" l="1"/>
  <c r="R27" i="1"/>
  <c r="R57" i="1"/>
  <c r="S64" i="1"/>
  <c r="U64" i="1" s="1"/>
  <c r="W64" i="1" s="1"/>
  <c r="S61" i="1"/>
  <c r="U61" i="1" s="1"/>
  <c r="W61" i="1" s="1"/>
  <c r="S55" i="1"/>
  <c r="U55" i="1" s="1"/>
  <c r="W55" i="1" s="1"/>
  <c r="S62" i="1"/>
  <c r="U62" i="1" s="1"/>
  <c r="W62" i="1" s="1"/>
  <c r="R17" i="1"/>
  <c r="R50" i="1"/>
  <c r="E65" i="1"/>
  <c r="G65" i="1" s="1"/>
  <c r="I65" i="1" s="1"/>
  <c r="K65" i="1" s="1"/>
  <c r="M65" i="1" s="1"/>
  <c r="O65" i="1" s="1"/>
  <c r="Q64" i="1"/>
  <c r="P64" i="1"/>
  <c r="N64" i="1"/>
  <c r="L64" i="1"/>
  <c r="J64" i="1"/>
  <c r="H64" i="1"/>
  <c r="F64" i="1"/>
  <c r="D64" i="1"/>
  <c r="C64" i="1"/>
  <c r="E64" i="1" s="1"/>
  <c r="G64" i="1" s="1"/>
  <c r="I64" i="1" s="1"/>
  <c r="K64" i="1" s="1"/>
  <c r="M64" i="1" s="1"/>
  <c r="O64" i="1" s="1"/>
  <c r="E63" i="1"/>
  <c r="G63" i="1" s="1"/>
  <c r="I63" i="1" s="1"/>
  <c r="K63" i="1" s="1"/>
  <c r="M63" i="1" s="1"/>
  <c r="O63" i="1" s="1"/>
  <c r="Q62" i="1"/>
  <c r="P62" i="1"/>
  <c r="N62" i="1"/>
  <c r="L62" i="1"/>
  <c r="J62" i="1"/>
  <c r="H62" i="1"/>
  <c r="F62" i="1"/>
  <c r="D62" i="1"/>
  <c r="C62" i="1"/>
  <c r="E62" i="1" s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E60" i="1"/>
  <c r="G60" i="1" s="1"/>
  <c r="I60" i="1" s="1"/>
  <c r="K60" i="1" s="1"/>
  <c r="M60" i="1" s="1"/>
  <c r="O60" i="1" s="1"/>
  <c r="Q59" i="1"/>
  <c r="P59" i="1"/>
  <c r="N59" i="1"/>
  <c r="L59" i="1"/>
  <c r="J59" i="1"/>
  <c r="H59" i="1"/>
  <c r="F59" i="1"/>
  <c r="D59" i="1"/>
  <c r="C59" i="1"/>
  <c r="E59" i="1" s="1"/>
  <c r="G59" i="1" s="1"/>
  <c r="I59" i="1" s="1"/>
  <c r="K59" i="1" s="1"/>
  <c r="M59" i="1" s="1"/>
  <c r="O59" i="1" s="1"/>
  <c r="Q58" i="1"/>
  <c r="P58" i="1"/>
  <c r="N58" i="1"/>
  <c r="L58" i="1"/>
  <c r="J58" i="1"/>
  <c r="H58" i="1"/>
  <c r="F58" i="1"/>
  <c r="D58" i="1"/>
  <c r="C58" i="1"/>
  <c r="E58" i="1" s="1"/>
  <c r="G58" i="1" s="1"/>
  <c r="I58" i="1" s="1"/>
  <c r="K58" i="1" s="1"/>
  <c r="M58" i="1" s="1"/>
  <c r="O58" i="1" s="1"/>
  <c r="Q57" i="1"/>
  <c r="P57" i="1"/>
  <c r="N57" i="1"/>
  <c r="L57" i="1"/>
  <c r="J57" i="1"/>
  <c r="H57" i="1"/>
  <c r="F57" i="1"/>
  <c r="D57" i="1"/>
  <c r="E56" i="1"/>
  <c r="G56" i="1" s="1"/>
  <c r="I56" i="1" s="1"/>
  <c r="K56" i="1" s="1"/>
  <c r="M56" i="1" s="1"/>
  <c r="O56" i="1" s="1"/>
  <c r="Q55" i="1"/>
  <c r="P55" i="1"/>
  <c r="N55" i="1"/>
  <c r="L55" i="1"/>
  <c r="J55" i="1"/>
  <c r="H55" i="1"/>
  <c r="F55" i="1"/>
  <c r="D55" i="1"/>
  <c r="C55" i="1"/>
  <c r="E55" i="1" s="1"/>
  <c r="G55" i="1" s="1"/>
  <c r="I55" i="1" s="1"/>
  <c r="K55" i="1" s="1"/>
  <c r="M55" i="1" s="1"/>
  <c r="O55" i="1" s="1"/>
  <c r="Q54" i="1"/>
  <c r="P54" i="1"/>
  <c r="N54" i="1"/>
  <c r="L54" i="1"/>
  <c r="J54" i="1"/>
  <c r="H54" i="1"/>
  <c r="F54" i="1"/>
  <c r="D54" i="1"/>
  <c r="C54" i="1"/>
  <c r="E54" i="1" s="1"/>
  <c r="G54" i="1" s="1"/>
  <c r="I54" i="1" s="1"/>
  <c r="K54" i="1" s="1"/>
  <c r="M54" i="1" s="1"/>
  <c r="O54" i="1" s="1"/>
  <c r="E53" i="1"/>
  <c r="G53" i="1" s="1"/>
  <c r="I53" i="1" s="1"/>
  <c r="K53" i="1" s="1"/>
  <c r="M53" i="1" s="1"/>
  <c r="O53" i="1" s="1"/>
  <c r="Q52" i="1"/>
  <c r="P52" i="1"/>
  <c r="N52" i="1"/>
  <c r="L52" i="1"/>
  <c r="J52" i="1"/>
  <c r="H52" i="1"/>
  <c r="F52" i="1"/>
  <c r="D52" i="1"/>
  <c r="C52" i="1"/>
  <c r="E52" i="1" s="1"/>
  <c r="G52" i="1" s="1"/>
  <c r="I52" i="1" s="1"/>
  <c r="K52" i="1" s="1"/>
  <c r="M52" i="1" s="1"/>
  <c r="O52" i="1" s="1"/>
  <c r="Q51" i="1"/>
  <c r="P51" i="1"/>
  <c r="N51" i="1"/>
  <c r="L51" i="1"/>
  <c r="J51" i="1"/>
  <c r="H51" i="1"/>
  <c r="F51" i="1"/>
  <c r="D51" i="1"/>
  <c r="C51" i="1"/>
  <c r="E51" i="1" s="1"/>
  <c r="G51" i="1" s="1"/>
  <c r="I51" i="1" s="1"/>
  <c r="K51" i="1" s="1"/>
  <c r="M51" i="1" s="1"/>
  <c r="O51" i="1" s="1"/>
  <c r="Q50" i="1"/>
  <c r="P50" i="1"/>
  <c r="N50" i="1"/>
  <c r="L50" i="1"/>
  <c r="J50" i="1"/>
  <c r="H50" i="1"/>
  <c r="F50" i="1"/>
  <c r="D50" i="1"/>
  <c r="C50" i="1"/>
  <c r="E50" i="1" s="1"/>
  <c r="G50" i="1" s="1"/>
  <c r="I50" i="1" s="1"/>
  <c r="K50" i="1" s="1"/>
  <c r="M50" i="1" s="1"/>
  <c r="O50" i="1" s="1"/>
  <c r="Q49" i="1"/>
  <c r="P49" i="1"/>
  <c r="N49" i="1"/>
  <c r="L49" i="1"/>
  <c r="J49" i="1"/>
  <c r="H49" i="1"/>
  <c r="F49" i="1"/>
  <c r="D49" i="1"/>
  <c r="E45" i="1"/>
  <c r="E44" i="1"/>
  <c r="U44" i="1" s="1"/>
  <c r="E43" i="1"/>
  <c r="U43" i="1" s="1"/>
  <c r="E42" i="1"/>
  <c r="U42" i="1" s="1"/>
  <c r="Q41" i="1"/>
  <c r="Q40" i="1" s="1"/>
  <c r="P41" i="1"/>
  <c r="C41" i="1"/>
  <c r="P40" i="1"/>
  <c r="C40" i="1"/>
  <c r="E39" i="1"/>
  <c r="Q38" i="1"/>
  <c r="P38" i="1"/>
  <c r="C38" i="1"/>
  <c r="E37" i="1"/>
  <c r="Q36" i="1"/>
  <c r="Q35" i="1" s="1"/>
  <c r="P36" i="1"/>
  <c r="C36" i="1"/>
  <c r="P35" i="1"/>
  <c r="P34" i="1" s="1"/>
  <c r="E33" i="1"/>
  <c r="U33" i="1" s="1"/>
  <c r="Q32" i="1"/>
  <c r="Q31" i="1" s="1"/>
  <c r="P32" i="1"/>
  <c r="C32" i="1"/>
  <c r="P31" i="1"/>
  <c r="E30" i="1"/>
  <c r="U30" i="1" s="1"/>
  <c r="Q29" i="1"/>
  <c r="Q28" i="1" s="1"/>
  <c r="P29" i="1"/>
  <c r="C29" i="1"/>
  <c r="P28" i="1"/>
  <c r="E26" i="1"/>
  <c r="Q25" i="1"/>
  <c r="P25" i="1"/>
  <c r="N25" i="1"/>
  <c r="L25" i="1"/>
  <c r="J25" i="1"/>
  <c r="H25" i="1"/>
  <c r="F25" i="1"/>
  <c r="D25" i="1"/>
  <c r="C25" i="1"/>
  <c r="E24" i="1"/>
  <c r="U24" i="1" s="1"/>
  <c r="Q23" i="1"/>
  <c r="P23" i="1"/>
  <c r="N23" i="1"/>
  <c r="L23" i="1"/>
  <c r="J23" i="1"/>
  <c r="H23" i="1"/>
  <c r="F23" i="1"/>
  <c r="D23" i="1"/>
  <c r="C23" i="1"/>
  <c r="E23" i="1" s="1"/>
  <c r="Q22" i="1"/>
  <c r="P22" i="1"/>
  <c r="N22" i="1"/>
  <c r="L22" i="1"/>
  <c r="J22" i="1"/>
  <c r="H22" i="1"/>
  <c r="F22" i="1"/>
  <c r="D22" i="1"/>
  <c r="C22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P18" i="1"/>
  <c r="N18" i="1"/>
  <c r="L18" i="1"/>
  <c r="J18" i="1"/>
  <c r="H18" i="1"/>
  <c r="F18" i="1"/>
  <c r="D18" i="1"/>
  <c r="C18" i="1"/>
  <c r="E18" i="1" s="1"/>
  <c r="G18" i="1" s="1"/>
  <c r="I18" i="1" s="1"/>
  <c r="K18" i="1" s="1"/>
  <c r="M18" i="1" s="1"/>
  <c r="O18" i="1" s="1"/>
  <c r="Q17" i="1"/>
  <c r="P17" i="1"/>
  <c r="N17" i="1"/>
  <c r="L17" i="1"/>
  <c r="J17" i="1"/>
  <c r="H17" i="1"/>
  <c r="F17" i="1"/>
  <c r="D17" i="1"/>
  <c r="C17" i="1"/>
  <c r="E17" i="1" s="1"/>
  <c r="G17" i="1" s="1"/>
  <c r="I17" i="1" s="1"/>
  <c r="K17" i="1" s="1"/>
  <c r="M17" i="1" s="1"/>
  <c r="O17" i="1" s="1"/>
  <c r="E16" i="1"/>
  <c r="Q15" i="1"/>
  <c r="P15" i="1"/>
  <c r="C15" i="1"/>
  <c r="S15" i="1" s="1"/>
  <c r="Q14" i="1"/>
  <c r="P14" i="1"/>
  <c r="N14" i="1"/>
  <c r="L14" i="1"/>
  <c r="J14" i="1"/>
  <c r="H14" i="1"/>
  <c r="F14" i="1"/>
  <c r="D14" i="1"/>
  <c r="C14" i="1"/>
  <c r="E13" i="1"/>
  <c r="Q12" i="1"/>
  <c r="P12" i="1"/>
  <c r="P11" i="1" s="1"/>
  <c r="P66" i="1" s="1"/>
  <c r="N12" i="1"/>
  <c r="N11" i="1" s="1"/>
  <c r="N66" i="1" s="1"/>
  <c r="L12" i="1"/>
  <c r="L11" i="1" s="1"/>
  <c r="L66" i="1" s="1"/>
  <c r="J12" i="1"/>
  <c r="J11" i="1" s="1"/>
  <c r="J66" i="1" s="1"/>
  <c r="H12" i="1"/>
  <c r="H11" i="1" s="1"/>
  <c r="H66" i="1" s="1"/>
  <c r="F12" i="1"/>
  <c r="F11" i="1" s="1"/>
  <c r="F66" i="1" s="1"/>
  <c r="D12" i="1"/>
  <c r="D11" i="1" s="1"/>
  <c r="D66" i="1" s="1"/>
  <c r="C12" i="1"/>
  <c r="Q11" i="1"/>
  <c r="Q66" i="1" s="1"/>
  <c r="C11" i="1"/>
  <c r="G24" i="1" l="1"/>
  <c r="G23" i="1"/>
  <c r="U23" i="1"/>
  <c r="I24" i="1"/>
  <c r="K24" i="1" s="1"/>
  <c r="M24" i="1" s="1"/>
  <c r="O24" i="1" s="1"/>
  <c r="W24" i="1"/>
  <c r="G43" i="1"/>
  <c r="G44" i="1"/>
  <c r="G13" i="1"/>
  <c r="U13" i="1"/>
  <c r="G16" i="1"/>
  <c r="U16" i="1"/>
  <c r="E12" i="1"/>
  <c r="S12" i="1"/>
  <c r="E14" i="1"/>
  <c r="S14" i="1"/>
  <c r="E15" i="1"/>
  <c r="G26" i="1"/>
  <c r="U26" i="1"/>
  <c r="E29" i="1"/>
  <c r="S29" i="1"/>
  <c r="G30" i="1"/>
  <c r="E32" i="1"/>
  <c r="S32" i="1"/>
  <c r="G33" i="1"/>
  <c r="G37" i="1"/>
  <c r="U37" i="1"/>
  <c r="G39" i="1"/>
  <c r="U39" i="1"/>
  <c r="G45" i="1"/>
  <c r="U45" i="1"/>
  <c r="E22" i="1"/>
  <c r="S22" i="1"/>
  <c r="E25" i="1"/>
  <c r="S25" i="1"/>
  <c r="E36" i="1"/>
  <c r="S36" i="1"/>
  <c r="E38" i="1"/>
  <c r="S38" i="1"/>
  <c r="E40" i="1"/>
  <c r="S40" i="1"/>
  <c r="E41" i="1"/>
  <c r="S41" i="1"/>
  <c r="Q34" i="1"/>
  <c r="G42" i="1"/>
  <c r="I43" i="1"/>
  <c r="K43" i="1" s="1"/>
  <c r="M43" i="1" s="1"/>
  <c r="O43" i="1" s="1"/>
  <c r="W43" i="1"/>
  <c r="I44" i="1"/>
  <c r="K44" i="1" s="1"/>
  <c r="M44" i="1" s="1"/>
  <c r="O44" i="1" s="1"/>
  <c r="W44" i="1"/>
  <c r="R11" i="1"/>
  <c r="S11" i="1" s="1"/>
  <c r="U11" i="1" s="1"/>
  <c r="W11" i="1" s="1"/>
  <c r="S17" i="1"/>
  <c r="U17" i="1" s="1"/>
  <c r="W17" i="1" s="1"/>
  <c r="S50" i="1"/>
  <c r="C61" i="1"/>
  <c r="P27" i="1"/>
  <c r="C35" i="1"/>
  <c r="S35" i="1" s="1"/>
  <c r="Q27" i="1"/>
  <c r="E11" i="1"/>
  <c r="G11" i="1" s="1"/>
  <c r="I11" i="1" s="1"/>
  <c r="K11" i="1" s="1"/>
  <c r="M11" i="1" s="1"/>
  <c r="O11" i="1" s="1"/>
  <c r="C28" i="1"/>
  <c r="S28" i="1" s="1"/>
  <c r="C31" i="1"/>
  <c r="S49" i="1" l="1"/>
  <c r="U50" i="1"/>
  <c r="I23" i="1"/>
  <c r="K23" i="1" s="1"/>
  <c r="M23" i="1" s="1"/>
  <c r="O23" i="1" s="1"/>
  <c r="W23" i="1"/>
  <c r="G15" i="1"/>
  <c r="U15" i="1"/>
  <c r="G14" i="1"/>
  <c r="U14" i="1"/>
  <c r="G12" i="1"/>
  <c r="U12" i="1"/>
  <c r="I16" i="1"/>
  <c r="K16" i="1" s="1"/>
  <c r="M16" i="1" s="1"/>
  <c r="O16" i="1" s="1"/>
  <c r="W16" i="1"/>
  <c r="I13" i="1"/>
  <c r="K13" i="1" s="1"/>
  <c r="M13" i="1" s="1"/>
  <c r="O13" i="1" s="1"/>
  <c r="W13" i="1"/>
  <c r="E31" i="1"/>
  <c r="S31" i="1"/>
  <c r="I42" i="1"/>
  <c r="K42" i="1" s="1"/>
  <c r="M42" i="1" s="1"/>
  <c r="O42" i="1" s="1"/>
  <c r="W42" i="1"/>
  <c r="I33" i="1"/>
  <c r="K33" i="1" s="1"/>
  <c r="M33" i="1" s="1"/>
  <c r="O33" i="1" s="1"/>
  <c r="W33" i="1"/>
  <c r="G32" i="1"/>
  <c r="U32" i="1"/>
  <c r="G41" i="1"/>
  <c r="U41" i="1"/>
  <c r="G40" i="1"/>
  <c r="U40" i="1"/>
  <c r="G38" i="1"/>
  <c r="U38" i="1"/>
  <c r="G36" i="1"/>
  <c r="U36" i="1"/>
  <c r="G25" i="1"/>
  <c r="U25" i="1"/>
  <c r="G22" i="1"/>
  <c r="U22" i="1"/>
  <c r="I45" i="1"/>
  <c r="K45" i="1" s="1"/>
  <c r="M45" i="1" s="1"/>
  <c r="O45" i="1" s="1"/>
  <c r="W45" i="1"/>
  <c r="I39" i="1"/>
  <c r="K39" i="1" s="1"/>
  <c r="M39" i="1" s="1"/>
  <c r="O39" i="1" s="1"/>
  <c r="W39" i="1"/>
  <c r="I37" i="1"/>
  <c r="K37" i="1" s="1"/>
  <c r="M37" i="1" s="1"/>
  <c r="O37" i="1" s="1"/>
  <c r="W37" i="1"/>
  <c r="I30" i="1"/>
  <c r="K30" i="1" s="1"/>
  <c r="M30" i="1" s="1"/>
  <c r="O30" i="1" s="1"/>
  <c r="W30" i="1"/>
  <c r="G29" i="1"/>
  <c r="U29" i="1"/>
  <c r="I26" i="1"/>
  <c r="K26" i="1" s="1"/>
  <c r="M26" i="1" s="1"/>
  <c r="O26" i="1" s="1"/>
  <c r="W26" i="1"/>
  <c r="R66" i="1"/>
  <c r="E61" i="1"/>
  <c r="G61" i="1" s="1"/>
  <c r="I61" i="1" s="1"/>
  <c r="K61" i="1" s="1"/>
  <c r="M61" i="1" s="1"/>
  <c r="O61" i="1" s="1"/>
  <c r="C57" i="1"/>
  <c r="E35" i="1"/>
  <c r="C34" i="1"/>
  <c r="C27" i="1" s="1"/>
  <c r="E28" i="1"/>
  <c r="W50" i="1" l="1"/>
  <c r="W49" i="1" s="1"/>
  <c r="W66" i="1" s="1"/>
  <c r="U49" i="1"/>
  <c r="U66" i="1" s="1"/>
  <c r="I12" i="1"/>
  <c r="K12" i="1" s="1"/>
  <c r="M12" i="1" s="1"/>
  <c r="O12" i="1" s="1"/>
  <c r="W12" i="1"/>
  <c r="I14" i="1"/>
  <c r="K14" i="1" s="1"/>
  <c r="M14" i="1" s="1"/>
  <c r="O14" i="1" s="1"/>
  <c r="W14" i="1"/>
  <c r="I15" i="1"/>
  <c r="K15" i="1" s="1"/>
  <c r="M15" i="1" s="1"/>
  <c r="O15" i="1" s="1"/>
  <c r="W15" i="1"/>
  <c r="E27" i="1"/>
  <c r="S27" i="1"/>
  <c r="I29" i="1"/>
  <c r="K29" i="1" s="1"/>
  <c r="M29" i="1" s="1"/>
  <c r="O29" i="1" s="1"/>
  <c r="W29" i="1"/>
  <c r="G28" i="1"/>
  <c r="U28" i="1"/>
  <c r="G35" i="1"/>
  <c r="U35" i="1"/>
  <c r="E34" i="1"/>
  <c r="S34" i="1"/>
  <c r="I22" i="1"/>
  <c r="K22" i="1" s="1"/>
  <c r="M22" i="1" s="1"/>
  <c r="O22" i="1" s="1"/>
  <c r="W22" i="1"/>
  <c r="I25" i="1"/>
  <c r="K25" i="1" s="1"/>
  <c r="M25" i="1" s="1"/>
  <c r="O25" i="1" s="1"/>
  <c r="W25" i="1"/>
  <c r="I36" i="1"/>
  <c r="K36" i="1" s="1"/>
  <c r="M36" i="1" s="1"/>
  <c r="O36" i="1" s="1"/>
  <c r="W36" i="1"/>
  <c r="I38" i="1"/>
  <c r="K38" i="1" s="1"/>
  <c r="M38" i="1" s="1"/>
  <c r="O38" i="1" s="1"/>
  <c r="W38" i="1"/>
  <c r="I40" i="1"/>
  <c r="K40" i="1" s="1"/>
  <c r="M40" i="1" s="1"/>
  <c r="O40" i="1" s="1"/>
  <c r="W40" i="1"/>
  <c r="I41" i="1"/>
  <c r="K41" i="1" s="1"/>
  <c r="M41" i="1" s="1"/>
  <c r="O41" i="1" s="1"/>
  <c r="W41" i="1"/>
  <c r="I32" i="1"/>
  <c r="K32" i="1" s="1"/>
  <c r="M32" i="1" s="1"/>
  <c r="O32" i="1" s="1"/>
  <c r="W32" i="1"/>
  <c r="G31" i="1"/>
  <c r="U31" i="1"/>
  <c r="E57" i="1"/>
  <c r="G57" i="1" s="1"/>
  <c r="I57" i="1" s="1"/>
  <c r="K57" i="1" s="1"/>
  <c r="M57" i="1" s="1"/>
  <c r="O57" i="1" s="1"/>
  <c r="C49" i="1"/>
  <c r="I31" i="1" l="1"/>
  <c r="K31" i="1" s="1"/>
  <c r="M31" i="1" s="1"/>
  <c r="O31" i="1" s="1"/>
  <c r="W31" i="1"/>
  <c r="I35" i="1"/>
  <c r="K35" i="1" s="1"/>
  <c r="M35" i="1" s="1"/>
  <c r="O35" i="1" s="1"/>
  <c r="W35" i="1"/>
  <c r="I28" i="1"/>
  <c r="K28" i="1" s="1"/>
  <c r="M28" i="1" s="1"/>
  <c r="O28" i="1" s="1"/>
  <c r="W28" i="1"/>
  <c r="G34" i="1"/>
  <c r="U34" i="1"/>
  <c r="G27" i="1"/>
  <c r="U27" i="1"/>
  <c r="E49" i="1"/>
  <c r="G49" i="1" s="1"/>
  <c r="I49" i="1" s="1"/>
  <c r="K49" i="1" s="1"/>
  <c r="M49" i="1" s="1"/>
  <c r="O49" i="1" s="1"/>
  <c r="C66" i="1"/>
  <c r="I27" i="1" l="1"/>
  <c r="K27" i="1" s="1"/>
  <c r="M27" i="1" s="1"/>
  <c r="O27" i="1" s="1"/>
  <c r="W27" i="1"/>
  <c r="I34" i="1"/>
  <c r="K34" i="1" s="1"/>
  <c r="M34" i="1" s="1"/>
  <c r="O34" i="1" s="1"/>
  <c r="W34" i="1"/>
  <c r="E66" i="1"/>
  <c r="G66" i="1" s="1"/>
  <c r="I66" i="1" s="1"/>
  <c r="K66" i="1" s="1"/>
  <c r="M66" i="1" s="1"/>
  <c r="O66" i="1" s="1"/>
  <c r="S66" i="1"/>
</calcChain>
</file>

<file path=xl/sharedStrings.xml><?xml version="1.0" encoding="utf-8"?>
<sst xmlns="http://schemas.openxmlformats.org/spreadsheetml/2006/main" count="163" uniqueCount="136">
  <si>
    <t xml:space="preserve">к решению Думы </t>
  </si>
  <si>
    <t>города Мегиона</t>
  </si>
  <si>
    <t>Источники внутреннего финансирования дефицита бюджета городского округа город Мегион на 2014 год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</si>
  <si>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</si>
  <si>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</si>
  <si>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</si>
  <si>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</si>
  <si>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</si>
  <si>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</si>
  <si>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</si>
  <si>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</si>
  <si>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</si>
  <si>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</si>
  <si>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</si>
  <si>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</si>
  <si>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</si>
  <si>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</si>
  <si>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</si>
  <si>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</si>
  <si>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</si>
  <si>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</si>
  <si>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</si>
  <si>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</si>
  <si>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</si>
  <si>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</si>
  <si>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</si>
  <si>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</si>
  <si>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</si>
  <si>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</si>
  <si>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</si>
  <si>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</si>
  <si>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</si>
  <si>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</si>
  <si>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</si>
  <si>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</si>
  <si>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</si>
  <si>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</si>
  <si>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</si>
  <si>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</si>
  <si>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</si>
  <si>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</si>
  <si>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</si>
  <si>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</si>
  <si>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</si>
  <si>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</si>
  <si>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050 01 03 01 00 04 0000 710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</si>
  <si>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</si>
  <si>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</si>
  <si>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</si>
  <si>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050 01 03 01 00 04 0000 810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</si>
  <si>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</si>
  <si>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</si>
  <si>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</si>
  <si>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</si>
  <si>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</si>
  <si>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</si>
  <si>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</si>
  <si>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</si>
  <si>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</si>
  <si>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</si>
  <si>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</si>
  <si>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</si>
  <si>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</si>
  <si>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</si>
  <si>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</si>
  <si>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</si>
  <si>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</si>
  <si>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</si>
  <si>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</si>
  <si>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</si>
  <si>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</si>
  <si>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</si>
  <si>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</si>
  <si>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</si>
  <si>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</si>
  <si>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</si>
  <si>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</si>
  <si>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</si>
  <si>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</si>
  <si>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</si>
  <si>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</si>
  <si>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</si>
  <si>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</si>
  <si>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</si>
  <si>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</si>
  <si>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</si>
  <si>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</si>
  <si>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</si>
  <si>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</si>
  <si>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</si>
  <si>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</si>
  <si>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</si>
  <si>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</si>
  <si>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</si>
  <si>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</si>
  <si>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</si>
  <si>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</si>
  <si>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</si>
  <si>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</si>
  <si>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</si>
  <si>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</si>
  <si>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</si>
  <si>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</si>
  <si>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</si>
  <si>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</si>
  <si>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</si>
  <si>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</si>
  <si>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</si>
  <si>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</si>
  <si>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</si>
  <si>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</si>
  <si>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</si>
  <si>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</si>
  <si>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</si>
  <si>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</si>
  <si>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</si>
  <si>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</si>
  <si>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</si>
  <si>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</si>
  <si>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</si>
  <si>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</si>
  <si>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</si>
  <si>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</si>
  <si>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Утверждено решением о бюджете от 25.11.2013 №377 (тыс.рублей)</t>
  </si>
  <si>
    <t>Уточнено апрель (тыс.рублей)</t>
  </si>
  <si>
    <t>от __________  № _______</t>
  </si>
  <si>
    <t>Приложение 13</t>
  </si>
  <si>
    <t>Уточнено решением от 25.04.2014 №408  (тыс.рублей)</t>
  </si>
  <si>
    <t>Уточнено июнь (тыс.рублей)</t>
  </si>
  <si>
    <t>Уточнено октябрь (тыс.рублей)</t>
  </si>
  <si>
    <t>Уточнено решением от 27.06.2014 №419  (тыс.рублей)</t>
  </si>
  <si>
    <t>Приложение 7</t>
  </si>
  <si>
    <t xml:space="preserve">от            № </t>
  </si>
  <si>
    <t>Уточнено решением от 31.10.2014 №447  (тыс.рублей)</t>
  </si>
  <si>
    <t>Уточнено декабрь (тыс.рублей)</t>
  </si>
  <si>
    <t>от 22.12.2014 №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</si>
</sst>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tabSelected="1" view="pageBreakPreview" topLeftCell="A4" zoomScale="90" zoomScaleNormal="100" zoomScaleSheetLayoutView="90" workbookViewId="0">
      <selection activeCell="X5" sqref="X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2.7109375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16.140625" style="3" hidden="1" customWidth="1"/>
    <col min="16" max="16" width="14.28515625" style="3" hidden="1" customWidth="1"/>
    <col min="17" max="17" width="13.85546875" style="3" hidden="1" customWidth="1"/>
    <col min="18" max="18" width="16" style="3" hidden="1" customWidth="1"/>
    <col min="19" max="19" width="17.42578125" style="3" hidden="1" customWidth="1"/>
    <col min="20" max="20" width="15.5703125" style="3" hidden="1" customWidth="1"/>
    <col min="21" max="21" width="14.28515625" style="3" hidden="1" customWidth="1"/>
    <col min="22" max="22" width="15.5703125" style="3" hidden="1" customWidth="1"/>
    <col min="23" max="23" width="14.28515625" style="3" customWidth="1"/>
    <col min="24" max="24" width="15.5703125" style="3" customWidth="1"/>
    <col min="25" max="25" width="14.28515625" style="3" customWidth="1"/>
    <col min="26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5" s="1" customFormat="1" ht="15.75" x14ac:dyDescent="0.25">
      <c r="E1" s="2"/>
      <c r="G1" s="2"/>
      <c r="I1" s="2"/>
      <c r="K1" s="2"/>
      <c r="M1" s="2"/>
      <c r="O1" s="2"/>
      <c r="R1" s="2" t="s">
        <v>126</v>
      </c>
      <c r="T1" s="2"/>
      <c r="V1" s="2" t="s">
        <v>131</v>
      </c>
      <c r="X1" s="2" t="s">
        <v>131</v>
      </c>
    </row>
    <row r="2" spans="1:25" s="1" customFormat="1" ht="15.75" x14ac:dyDescent="0.25">
      <c r="E2" s="2"/>
      <c r="G2" s="2"/>
      <c r="I2" s="2"/>
      <c r="K2" s="2"/>
      <c r="M2" s="2"/>
      <c r="O2" s="2"/>
      <c r="R2" s="2" t="s">
        <v>0</v>
      </c>
      <c r="T2" s="2"/>
      <c r="V2" s="2" t="s">
        <v>0</v>
      </c>
      <c r="X2" s="2" t="s">
        <v>0</v>
      </c>
    </row>
    <row r="3" spans="1:25" x14ac:dyDescent="0.25">
      <c r="R3" s="3" t="s">
        <v>1</v>
      </c>
      <c r="V3" s="3" t="s">
        <v>1</v>
      </c>
      <c r="X3" s="3" t="s">
        <v>1</v>
      </c>
    </row>
    <row r="4" spans="1:25" s="1" customFormat="1" ht="15.75" x14ac:dyDescent="0.25">
      <c r="E4" s="2"/>
      <c r="G4" s="2"/>
      <c r="I4" s="2"/>
      <c r="K4" s="2"/>
      <c r="M4" s="2"/>
      <c r="O4" s="2"/>
      <c r="R4" s="2" t="s">
        <v>125</v>
      </c>
      <c r="T4" s="2"/>
      <c r="V4" s="2" t="s">
        <v>132</v>
      </c>
      <c r="X4" s="2" t="s">
        <v>135</v>
      </c>
    </row>
    <row r="6" spans="1:25" ht="15" customHeight="1" x14ac:dyDescent="0.25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5" ht="15" customHeight="1" x14ac:dyDescent="0.25">
      <c r="A8" s="42" t="s">
        <v>3</v>
      </c>
      <c r="B8" s="43" t="s">
        <v>4</v>
      </c>
      <c r="C8" s="39" t="s">
        <v>123</v>
      </c>
      <c r="D8" s="40" t="s">
        <v>6</v>
      </c>
      <c r="E8" s="39"/>
      <c r="F8" s="40" t="s">
        <v>7</v>
      </c>
      <c r="G8" s="39"/>
      <c r="H8" s="40" t="s">
        <v>8</v>
      </c>
      <c r="I8" s="39"/>
      <c r="J8" s="40" t="s">
        <v>9</v>
      </c>
      <c r="K8" s="39"/>
      <c r="L8" s="40" t="s">
        <v>10</v>
      </c>
      <c r="M8" s="39"/>
      <c r="N8" s="40" t="s">
        <v>11</v>
      </c>
      <c r="O8" s="39" t="s">
        <v>12</v>
      </c>
      <c r="P8" s="39" t="s">
        <v>13</v>
      </c>
      <c r="Q8" s="39" t="s">
        <v>14</v>
      </c>
      <c r="R8" s="39" t="s">
        <v>124</v>
      </c>
      <c r="S8" s="39" t="s">
        <v>127</v>
      </c>
      <c r="T8" s="39" t="s">
        <v>128</v>
      </c>
      <c r="U8" s="39" t="s">
        <v>130</v>
      </c>
      <c r="V8" s="39" t="s">
        <v>129</v>
      </c>
      <c r="W8" s="39" t="s">
        <v>133</v>
      </c>
      <c r="X8" s="39" t="s">
        <v>134</v>
      </c>
      <c r="Y8" s="39" t="s">
        <v>5</v>
      </c>
    </row>
    <row r="9" spans="1:25" ht="60" customHeight="1" x14ac:dyDescent="0.25">
      <c r="A9" s="42"/>
      <c r="B9" s="43"/>
      <c r="C9" s="39"/>
      <c r="D9" s="41"/>
      <c r="E9" s="39"/>
      <c r="F9" s="41"/>
      <c r="G9" s="39"/>
      <c r="H9" s="41"/>
      <c r="I9" s="39"/>
      <c r="J9" s="41"/>
      <c r="K9" s="39"/>
      <c r="L9" s="41"/>
      <c r="M9" s="39"/>
      <c r="N9" s="41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s="8" customFormat="1" x14ac:dyDescent="0.25">
      <c r="A10" s="4">
        <v>1</v>
      </c>
      <c r="B10" s="5">
        <v>2</v>
      </c>
      <c r="C10" s="6" t="s">
        <v>15</v>
      </c>
      <c r="D10" s="7"/>
      <c r="E10" s="6" t="s">
        <v>15</v>
      </c>
      <c r="F10" s="7"/>
      <c r="G10" s="6" t="s">
        <v>15</v>
      </c>
      <c r="H10" s="7"/>
      <c r="I10" s="6" t="s">
        <v>15</v>
      </c>
      <c r="J10" s="7"/>
      <c r="K10" s="6" t="s">
        <v>15</v>
      </c>
      <c r="L10" s="7">
        <v>4</v>
      </c>
      <c r="M10" s="6" t="s">
        <v>16</v>
      </c>
      <c r="N10" s="7">
        <v>4</v>
      </c>
      <c r="O10" s="6" t="s">
        <v>16</v>
      </c>
      <c r="P10" s="6" t="s">
        <v>15</v>
      </c>
      <c r="Q10" s="6" t="s">
        <v>15</v>
      </c>
      <c r="R10" s="32" t="s">
        <v>15</v>
      </c>
      <c r="S10" s="32" t="s">
        <v>15</v>
      </c>
      <c r="T10" s="33" t="s">
        <v>15</v>
      </c>
      <c r="U10" s="33" t="s">
        <v>15</v>
      </c>
      <c r="V10" s="35" t="s">
        <v>15</v>
      </c>
      <c r="W10" s="35" t="s">
        <v>15</v>
      </c>
      <c r="X10" s="36" t="s">
        <v>15</v>
      </c>
      <c r="Y10" s="36" t="s">
        <v>15</v>
      </c>
    </row>
    <row r="11" spans="1:25" ht="28.5" x14ac:dyDescent="0.25">
      <c r="A11" s="9" t="s">
        <v>17</v>
      </c>
      <c r="B11" s="10" t="s">
        <v>18</v>
      </c>
      <c r="C11" s="11">
        <f>SUM(C12+C17+C22)</f>
        <v>97965</v>
      </c>
      <c r="D11" s="11">
        <f t="shared" ref="D11" si="0">SUM(D12+D17+D22)</f>
        <v>0</v>
      </c>
      <c r="E11" s="12">
        <f t="shared" ref="E11:E66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100240.1</v>
      </c>
      <c r="Q11" s="11">
        <f>SUM(Q12+Q17+Q22)</f>
        <v>74197.899999999994</v>
      </c>
      <c r="R11" s="11">
        <f>SUM(R12+R17+R22)</f>
        <v>-2343.6</v>
      </c>
      <c r="S11" s="11">
        <f t="shared" ref="S11:S20" si="5">SUM(C11+R11)</f>
        <v>95621.4</v>
      </c>
      <c r="T11" s="11">
        <f>SUM(T12+T17+T22)</f>
        <v>-900</v>
      </c>
      <c r="U11" s="11">
        <f>S11+T11</f>
        <v>94721.4</v>
      </c>
      <c r="V11" s="11">
        <f>SUM(V12+V17+V22)</f>
        <v>0</v>
      </c>
      <c r="W11" s="11">
        <f>U11+V11</f>
        <v>94721.4</v>
      </c>
      <c r="X11" s="11">
        <f>SUM(X12+X17+X22)</f>
        <v>-36769.800000000003</v>
      </c>
      <c r="Y11" s="11">
        <f>W11+X11</f>
        <v>57951.599999999991</v>
      </c>
    </row>
    <row r="12" spans="1:25" ht="42.75" hidden="1" x14ac:dyDescent="0.25">
      <c r="A12" s="9" t="s">
        <v>19</v>
      </c>
      <c r="B12" s="10" t="s">
        <v>20</v>
      </c>
      <c r="C12" s="11">
        <f>C14</f>
        <v>0</v>
      </c>
      <c r="D12" s="11">
        <f t="shared" ref="D12" si="6">D14</f>
        <v>0</v>
      </c>
      <c r="E12" s="12">
        <f t="shared" si="1"/>
        <v>0</v>
      </c>
      <c r="F12" s="11">
        <f t="shared" ref="F12" si="7">F14</f>
        <v>0</v>
      </c>
      <c r="G12" s="12">
        <f t="shared" ref="G12:G66" si="8">SUM(E12:F12)</f>
        <v>0</v>
      </c>
      <c r="H12" s="11">
        <f t="shared" ref="H12:J12" si="9">H14</f>
        <v>0</v>
      </c>
      <c r="I12" s="12">
        <f t="shared" ref="I12:I66" si="10">SUM(G12:H12)</f>
        <v>0</v>
      </c>
      <c r="J12" s="11">
        <f t="shared" si="9"/>
        <v>0</v>
      </c>
      <c r="K12" s="12">
        <f t="shared" ref="K12:K66" si="11">SUM(I12:J12)</f>
        <v>0</v>
      </c>
      <c r="L12" s="11">
        <f t="shared" ref="L12:N12" si="12">L14</f>
        <v>0</v>
      </c>
      <c r="M12" s="12">
        <f t="shared" ref="M12:M66" si="13">SUM(K12:L12)</f>
        <v>0</v>
      </c>
      <c r="N12" s="11">
        <f t="shared" si="12"/>
        <v>0</v>
      </c>
      <c r="O12" s="12">
        <f t="shared" ref="O12:O66" si="14">SUM(M12:N12)</f>
        <v>0</v>
      </c>
      <c r="P12" s="11">
        <f>P14</f>
        <v>0</v>
      </c>
      <c r="Q12" s="11">
        <f>Q14</f>
        <v>0</v>
      </c>
      <c r="R12" s="11">
        <f>R14</f>
        <v>0</v>
      </c>
      <c r="S12" s="18">
        <f t="shared" si="5"/>
        <v>0</v>
      </c>
      <c r="T12" s="11">
        <f>T14</f>
        <v>0</v>
      </c>
      <c r="U12" s="18">
        <f t="shared" ref="U12:U16" si="15">SUM(E12+T12)</f>
        <v>0</v>
      </c>
      <c r="V12" s="11">
        <f>V14</f>
        <v>0</v>
      </c>
      <c r="W12" s="18">
        <f t="shared" ref="W12:W16" si="16">SUM(G12+V12)</f>
        <v>0</v>
      </c>
      <c r="X12" s="11">
        <f>X14</f>
        <v>0</v>
      </c>
      <c r="Y12" s="18">
        <f t="shared" ref="Y12:Y16" si="17">SUM(I12+X12)</f>
        <v>0</v>
      </c>
    </row>
    <row r="13" spans="1:25" ht="45" hidden="1" x14ac:dyDescent="0.25">
      <c r="A13" s="13" t="s">
        <v>21</v>
      </c>
      <c r="B13" s="14" t="s">
        <v>22</v>
      </c>
      <c r="C13" s="15" t="s">
        <v>23</v>
      </c>
      <c r="D13" s="16"/>
      <c r="E13" s="12">
        <f t="shared" si="1"/>
        <v>0</v>
      </c>
      <c r="F13" s="16"/>
      <c r="G13" s="12">
        <f t="shared" si="8"/>
        <v>0</v>
      </c>
      <c r="H13" s="16"/>
      <c r="I13" s="12">
        <f t="shared" si="10"/>
        <v>0</v>
      </c>
      <c r="J13" s="16"/>
      <c r="K13" s="12">
        <f t="shared" si="11"/>
        <v>0</v>
      </c>
      <c r="L13" s="17"/>
      <c r="M13" s="12">
        <f t="shared" si="13"/>
        <v>0</v>
      </c>
      <c r="N13" s="17"/>
      <c r="O13" s="12">
        <f t="shared" si="14"/>
        <v>0</v>
      </c>
      <c r="P13" s="15" t="s">
        <v>23</v>
      </c>
      <c r="Q13" s="15" t="s">
        <v>23</v>
      </c>
      <c r="R13" s="15" t="s">
        <v>23</v>
      </c>
      <c r="S13" s="18">
        <f t="shared" si="5"/>
        <v>0</v>
      </c>
      <c r="T13" s="15" t="s">
        <v>23</v>
      </c>
      <c r="U13" s="18">
        <f t="shared" si="15"/>
        <v>0</v>
      </c>
      <c r="V13" s="15" t="s">
        <v>23</v>
      </c>
      <c r="W13" s="18">
        <f t="shared" si="16"/>
        <v>0</v>
      </c>
      <c r="X13" s="15" t="s">
        <v>23</v>
      </c>
      <c r="Y13" s="18">
        <f t="shared" si="17"/>
        <v>0</v>
      </c>
    </row>
    <row r="14" spans="1:25" ht="45" hidden="1" x14ac:dyDescent="0.25">
      <c r="A14" s="13" t="s">
        <v>24</v>
      </c>
      <c r="B14" s="14" t="s">
        <v>25</v>
      </c>
      <c r="C14" s="12">
        <f>C16</f>
        <v>0</v>
      </c>
      <c r="D14" s="12">
        <f t="shared" ref="D14" si="18">D16</f>
        <v>0</v>
      </c>
      <c r="E14" s="12">
        <f t="shared" si="1"/>
        <v>0</v>
      </c>
      <c r="F14" s="12">
        <f t="shared" ref="F14" si="19">F16</f>
        <v>0</v>
      </c>
      <c r="G14" s="12">
        <f t="shared" si="8"/>
        <v>0</v>
      </c>
      <c r="H14" s="12">
        <f t="shared" ref="H14:J14" si="20">H16</f>
        <v>0</v>
      </c>
      <c r="I14" s="12">
        <f t="shared" si="10"/>
        <v>0</v>
      </c>
      <c r="J14" s="12">
        <f t="shared" si="20"/>
        <v>0</v>
      </c>
      <c r="K14" s="12">
        <f t="shared" si="11"/>
        <v>0</v>
      </c>
      <c r="L14" s="12">
        <f t="shared" ref="L14:N14" si="21">L16</f>
        <v>0</v>
      </c>
      <c r="M14" s="12">
        <f t="shared" si="13"/>
        <v>0</v>
      </c>
      <c r="N14" s="12">
        <f t="shared" si="21"/>
        <v>0</v>
      </c>
      <c r="O14" s="12">
        <f t="shared" si="14"/>
        <v>0</v>
      </c>
      <c r="P14" s="12">
        <f>P16</f>
        <v>0</v>
      </c>
      <c r="Q14" s="12">
        <f>Q16</f>
        <v>0</v>
      </c>
      <c r="R14" s="12">
        <f>R16</f>
        <v>0</v>
      </c>
      <c r="S14" s="18">
        <f t="shared" si="5"/>
        <v>0</v>
      </c>
      <c r="T14" s="12">
        <f>T16</f>
        <v>0</v>
      </c>
      <c r="U14" s="18">
        <f t="shared" si="15"/>
        <v>0</v>
      </c>
      <c r="V14" s="12">
        <f>V16</f>
        <v>0</v>
      </c>
      <c r="W14" s="18">
        <f t="shared" si="16"/>
        <v>0</v>
      </c>
      <c r="X14" s="12">
        <f>X16</f>
        <v>0</v>
      </c>
      <c r="Y14" s="18">
        <f t="shared" si="17"/>
        <v>0</v>
      </c>
    </row>
    <row r="15" spans="1:25" ht="45" hidden="1" x14ac:dyDescent="0.25">
      <c r="A15" s="13" t="s">
        <v>26</v>
      </c>
      <c r="B15" s="14" t="s">
        <v>27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18">
        <f>SUM(P16)</f>
        <v>0</v>
      </c>
      <c r="Q15" s="18">
        <f>SUM(Q16)</f>
        <v>0</v>
      </c>
      <c r="R15" s="18">
        <f>SUM(R16)</f>
        <v>0</v>
      </c>
      <c r="S15" s="18">
        <f t="shared" si="5"/>
        <v>0</v>
      </c>
      <c r="T15" s="18">
        <f>SUM(T16)</f>
        <v>0</v>
      </c>
      <c r="U15" s="18">
        <f t="shared" si="15"/>
        <v>0</v>
      </c>
      <c r="V15" s="18">
        <f>SUM(V16)</f>
        <v>0</v>
      </c>
      <c r="W15" s="18">
        <f t="shared" si="16"/>
        <v>0</v>
      </c>
      <c r="X15" s="18">
        <f>SUM(X16)</f>
        <v>0</v>
      </c>
      <c r="Y15" s="18">
        <f t="shared" si="17"/>
        <v>0</v>
      </c>
    </row>
    <row r="16" spans="1:25" ht="45" hidden="1" x14ac:dyDescent="0.25">
      <c r="A16" s="13" t="s">
        <v>28</v>
      </c>
      <c r="B16" s="14" t="s">
        <v>29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8"/>
        <v>0</v>
      </c>
      <c r="H16" s="18">
        <v>0</v>
      </c>
      <c r="I16" s="12">
        <f t="shared" si="10"/>
        <v>0</v>
      </c>
      <c r="J16" s="18">
        <v>0</v>
      </c>
      <c r="K16" s="12">
        <f t="shared" si="11"/>
        <v>0</v>
      </c>
      <c r="L16" s="18">
        <v>0</v>
      </c>
      <c r="M16" s="12">
        <f t="shared" si="13"/>
        <v>0</v>
      </c>
      <c r="N16" s="18">
        <v>0</v>
      </c>
      <c r="O16" s="12">
        <f t="shared" si="14"/>
        <v>0</v>
      </c>
      <c r="P16" s="18">
        <v>0</v>
      </c>
      <c r="Q16" s="18">
        <v>0</v>
      </c>
      <c r="R16" s="18">
        <v>0</v>
      </c>
      <c r="S16" s="18">
        <f t="shared" si="5"/>
        <v>0</v>
      </c>
      <c r="T16" s="18">
        <v>0</v>
      </c>
      <c r="U16" s="18">
        <f t="shared" si="15"/>
        <v>0</v>
      </c>
      <c r="V16" s="18">
        <v>0</v>
      </c>
      <c r="W16" s="18">
        <f t="shared" si="16"/>
        <v>0</v>
      </c>
      <c r="X16" s="18">
        <v>0</v>
      </c>
      <c r="Y16" s="18">
        <f t="shared" si="17"/>
        <v>0</v>
      </c>
    </row>
    <row r="17" spans="1:25" ht="28.5" x14ac:dyDescent="0.25">
      <c r="A17" s="9" t="s">
        <v>30</v>
      </c>
      <c r="B17" s="10" t="s">
        <v>31</v>
      </c>
      <c r="C17" s="11">
        <f>SUM(C18+C20)</f>
        <v>97965</v>
      </c>
      <c r="D17" s="11">
        <f t="shared" ref="D17" si="22">SUM(D18+D20)</f>
        <v>0</v>
      </c>
      <c r="E17" s="12">
        <f t="shared" si="1"/>
        <v>97965</v>
      </c>
      <c r="F17" s="11">
        <f t="shared" ref="F17" si="23">SUM(F18+F20)</f>
        <v>0</v>
      </c>
      <c r="G17" s="12">
        <f t="shared" si="8"/>
        <v>97965</v>
      </c>
      <c r="H17" s="11">
        <f t="shared" ref="H17:J17" si="24">SUM(H18+H20)</f>
        <v>0</v>
      </c>
      <c r="I17" s="12">
        <f t="shared" si="10"/>
        <v>97965</v>
      </c>
      <c r="J17" s="11">
        <f t="shared" si="24"/>
        <v>0</v>
      </c>
      <c r="K17" s="12">
        <f t="shared" si="11"/>
        <v>97965</v>
      </c>
      <c r="L17" s="11">
        <f t="shared" ref="L17:N17" si="25">SUM(L18+L20)</f>
        <v>0</v>
      </c>
      <c r="M17" s="12">
        <f t="shared" si="13"/>
        <v>97965</v>
      </c>
      <c r="N17" s="11">
        <f t="shared" si="25"/>
        <v>0</v>
      </c>
      <c r="O17" s="12">
        <f t="shared" si="14"/>
        <v>97965</v>
      </c>
      <c r="P17" s="11">
        <f>SUM(P18+P20)</f>
        <v>100240.1</v>
      </c>
      <c r="Q17" s="11">
        <f>SUM(Q18+Q20)</f>
        <v>74197.899999999994</v>
      </c>
      <c r="R17" s="11">
        <f>SUM(R18+R20)</f>
        <v>-2343.6</v>
      </c>
      <c r="S17" s="11">
        <f t="shared" si="5"/>
        <v>95621.4</v>
      </c>
      <c r="T17" s="11">
        <f>SUM(T18+T20)</f>
        <v>-900</v>
      </c>
      <c r="U17" s="11">
        <f>S17+T17</f>
        <v>94721.4</v>
      </c>
      <c r="V17" s="11">
        <f>SUM(V18+V20)</f>
        <v>0</v>
      </c>
      <c r="W17" s="11">
        <f>U17+V17</f>
        <v>94721.4</v>
      </c>
      <c r="X17" s="11">
        <f>SUM(X18+X20)</f>
        <v>-36769.800000000003</v>
      </c>
      <c r="Y17" s="11">
        <f>W17+X17</f>
        <v>57951.599999999991</v>
      </c>
    </row>
    <row r="18" spans="1:25" ht="30" x14ac:dyDescent="0.25">
      <c r="A18" s="13" t="s">
        <v>32</v>
      </c>
      <c r="B18" s="14" t="s">
        <v>33</v>
      </c>
      <c r="C18" s="18">
        <f>SUM(C19)</f>
        <v>157965</v>
      </c>
      <c r="D18" s="18">
        <f t="shared" ref="D18:N18" si="26">SUM(D19)</f>
        <v>0</v>
      </c>
      <c r="E18" s="12">
        <f t="shared" si="1"/>
        <v>157965</v>
      </c>
      <c r="F18" s="18">
        <f t="shared" si="26"/>
        <v>0</v>
      </c>
      <c r="G18" s="12">
        <f t="shared" si="8"/>
        <v>157965</v>
      </c>
      <c r="H18" s="18">
        <f t="shared" si="26"/>
        <v>0</v>
      </c>
      <c r="I18" s="12">
        <f t="shared" si="10"/>
        <v>157965</v>
      </c>
      <c r="J18" s="18">
        <f t="shared" si="26"/>
        <v>0</v>
      </c>
      <c r="K18" s="12">
        <f t="shared" si="11"/>
        <v>157965</v>
      </c>
      <c r="L18" s="18">
        <f t="shared" si="26"/>
        <v>0</v>
      </c>
      <c r="M18" s="12">
        <f t="shared" si="13"/>
        <v>157965</v>
      </c>
      <c r="N18" s="18">
        <f t="shared" si="26"/>
        <v>0</v>
      </c>
      <c r="O18" s="12">
        <f t="shared" si="14"/>
        <v>157965</v>
      </c>
      <c r="P18" s="18">
        <f>SUM(P19)</f>
        <v>198205.1</v>
      </c>
      <c r="Q18" s="18">
        <f>SUM(Q19)</f>
        <v>174438</v>
      </c>
      <c r="R18" s="18">
        <f>SUM(R19)</f>
        <v>-2343.6</v>
      </c>
      <c r="S18" s="18">
        <f t="shared" si="5"/>
        <v>155621.4</v>
      </c>
      <c r="T18" s="18">
        <f>SUM(T19)</f>
        <v>-900</v>
      </c>
      <c r="U18" s="18">
        <f>SUM(S18:T18)</f>
        <v>154721.4</v>
      </c>
      <c r="V18" s="18">
        <f>SUM(V19)</f>
        <v>0</v>
      </c>
      <c r="W18" s="18">
        <f>SUM(U18:V18)</f>
        <v>154721.4</v>
      </c>
      <c r="X18" s="18">
        <f>SUM(X19)</f>
        <v>-36769.800000000003</v>
      </c>
      <c r="Y18" s="18">
        <f>SUM(W18:X18)</f>
        <v>117951.59999999999</v>
      </c>
    </row>
    <row r="19" spans="1:25" ht="30" x14ac:dyDescent="0.25">
      <c r="A19" s="13" t="s">
        <v>34</v>
      </c>
      <c r="B19" s="14" t="s">
        <v>35</v>
      </c>
      <c r="C19" s="18">
        <v>157965</v>
      </c>
      <c r="D19" s="16"/>
      <c r="E19" s="12">
        <f t="shared" si="1"/>
        <v>157965</v>
      </c>
      <c r="F19" s="16"/>
      <c r="G19" s="12">
        <f t="shared" si="8"/>
        <v>157965</v>
      </c>
      <c r="H19" s="19"/>
      <c r="I19" s="12">
        <f t="shared" si="10"/>
        <v>157965</v>
      </c>
      <c r="J19" s="19"/>
      <c r="K19" s="12">
        <f t="shared" si="11"/>
        <v>157965</v>
      </c>
      <c r="L19" s="17"/>
      <c r="M19" s="12">
        <f t="shared" si="13"/>
        <v>157965</v>
      </c>
      <c r="N19" s="17"/>
      <c r="O19" s="12">
        <f t="shared" si="14"/>
        <v>157965</v>
      </c>
      <c r="P19" s="18">
        <v>198205.1</v>
      </c>
      <c r="Q19" s="18">
        <v>174438</v>
      </c>
      <c r="R19" s="18">
        <v>-2343.6</v>
      </c>
      <c r="S19" s="18">
        <f t="shared" si="5"/>
        <v>155621.4</v>
      </c>
      <c r="T19" s="18">
        <v>-900</v>
      </c>
      <c r="U19" s="18">
        <f>SUM(S19:T19)</f>
        <v>154721.4</v>
      </c>
      <c r="V19" s="18"/>
      <c r="W19" s="18">
        <f>SUM(U19:V19)</f>
        <v>154721.4</v>
      </c>
      <c r="X19" s="18">
        <v>-36769.800000000003</v>
      </c>
      <c r="Y19" s="18">
        <f>SUM(W19:X19)</f>
        <v>117951.59999999999</v>
      </c>
    </row>
    <row r="20" spans="1:25" ht="30" x14ac:dyDescent="0.25">
      <c r="A20" s="13" t="s">
        <v>36</v>
      </c>
      <c r="B20" s="14" t="s">
        <v>37</v>
      </c>
      <c r="C20" s="18">
        <f>SUM(C21)</f>
        <v>-60000</v>
      </c>
      <c r="D20" s="18">
        <f t="shared" ref="D20:N20" si="27">SUM(D21)</f>
        <v>0</v>
      </c>
      <c r="E20" s="12">
        <f t="shared" si="1"/>
        <v>-60000</v>
      </c>
      <c r="F20" s="18">
        <f t="shared" si="27"/>
        <v>0</v>
      </c>
      <c r="G20" s="12">
        <f t="shared" si="8"/>
        <v>-60000</v>
      </c>
      <c r="H20" s="18">
        <f t="shared" si="27"/>
        <v>0</v>
      </c>
      <c r="I20" s="12">
        <f t="shared" si="10"/>
        <v>-60000</v>
      </c>
      <c r="J20" s="18">
        <f t="shared" si="27"/>
        <v>0</v>
      </c>
      <c r="K20" s="12">
        <f t="shared" si="11"/>
        <v>-60000</v>
      </c>
      <c r="L20" s="18">
        <f t="shared" si="27"/>
        <v>0</v>
      </c>
      <c r="M20" s="12">
        <f t="shared" si="13"/>
        <v>-60000</v>
      </c>
      <c r="N20" s="18">
        <f t="shared" si="27"/>
        <v>0</v>
      </c>
      <c r="O20" s="12">
        <f t="shared" si="14"/>
        <v>-60000</v>
      </c>
      <c r="P20" s="18">
        <f>SUM(P21)</f>
        <v>-97965</v>
      </c>
      <c r="Q20" s="18">
        <f>SUM(Q21)</f>
        <v>-100240.1</v>
      </c>
      <c r="R20" s="18">
        <f>SUM(R21)</f>
        <v>0</v>
      </c>
      <c r="S20" s="18">
        <f t="shared" si="5"/>
        <v>-60000</v>
      </c>
      <c r="T20" s="18">
        <f>SUM(T21)</f>
        <v>0</v>
      </c>
      <c r="U20" s="18">
        <f t="shared" ref="U20:U21" si="28">S20</f>
        <v>-60000</v>
      </c>
      <c r="V20" s="18">
        <f>SUM(V21)</f>
        <v>0</v>
      </c>
      <c r="W20" s="18">
        <f t="shared" ref="W20:W21" si="29">U20</f>
        <v>-60000</v>
      </c>
      <c r="X20" s="18">
        <f>SUM(X21)</f>
        <v>0</v>
      </c>
      <c r="Y20" s="18">
        <f t="shared" ref="Y20:Y21" si="30">W20</f>
        <v>-60000</v>
      </c>
    </row>
    <row r="21" spans="1:25" ht="30" x14ac:dyDescent="0.25">
      <c r="A21" s="13" t="s">
        <v>38</v>
      </c>
      <c r="B21" s="14" t="s">
        <v>39</v>
      </c>
      <c r="C21" s="18">
        <v>-60000</v>
      </c>
      <c r="D21" s="16"/>
      <c r="E21" s="12">
        <f t="shared" si="1"/>
        <v>-60000</v>
      </c>
      <c r="F21" s="16"/>
      <c r="G21" s="12">
        <f t="shared" si="8"/>
        <v>-60000</v>
      </c>
      <c r="H21" s="19"/>
      <c r="I21" s="12">
        <f t="shared" si="10"/>
        <v>-60000</v>
      </c>
      <c r="J21" s="19"/>
      <c r="K21" s="12">
        <f t="shared" si="11"/>
        <v>-60000</v>
      </c>
      <c r="L21" s="17"/>
      <c r="M21" s="12">
        <f t="shared" si="13"/>
        <v>-60000</v>
      </c>
      <c r="N21" s="17"/>
      <c r="O21" s="12">
        <f t="shared" si="14"/>
        <v>-60000</v>
      </c>
      <c r="P21" s="18">
        <v>-97965</v>
      </c>
      <c r="Q21" s="18">
        <v>-100240.1</v>
      </c>
      <c r="R21" s="18"/>
      <c r="S21" s="18">
        <f>SUM(C21+R21)</f>
        <v>-60000</v>
      </c>
      <c r="T21" s="18"/>
      <c r="U21" s="18">
        <f t="shared" si="28"/>
        <v>-60000</v>
      </c>
      <c r="V21" s="18"/>
      <c r="W21" s="18">
        <f t="shared" si="29"/>
        <v>-60000</v>
      </c>
      <c r="X21" s="18"/>
      <c r="Y21" s="18">
        <f t="shared" si="30"/>
        <v>-60000</v>
      </c>
    </row>
    <row r="22" spans="1:25" s="23" customFormat="1" ht="28.5" x14ac:dyDescent="0.25">
      <c r="A22" s="20" t="s">
        <v>40</v>
      </c>
      <c r="B22" s="21" t="s">
        <v>41</v>
      </c>
      <c r="C22" s="22">
        <f>C23+C25</f>
        <v>0</v>
      </c>
      <c r="D22" s="22">
        <f t="shared" ref="D22" si="31">D23+D25</f>
        <v>0</v>
      </c>
      <c r="E22" s="12">
        <f t="shared" si="1"/>
        <v>0</v>
      </c>
      <c r="F22" s="22">
        <f t="shared" ref="F22" si="32">F23+F25</f>
        <v>0</v>
      </c>
      <c r="G22" s="12">
        <f t="shared" si="8"/>
        <v>0</v>
      </c>
      <c r="H22" s="22">
        <f t="shared" ref="H22:J22" si="33">H23+H25</f>
        <v>0</v>
      </c>
      <c r="I22" s="12">
        <f t="shared" si="10"/>
        <v>0</v>
      </c>
      <c r="J22" s="22">
        <f t="shared" si="33"/>
        <v>0</v>
      </c>
      <c r="K22" s="12">
        <f t="shared" si="11"/>
        <v>0</v>
      </c>
      <c r="L22" s="22">
        <f t="shared" ref="L22:N22" si="34">L23+L25</f>
        <v>0</v>
      </c>
      <c r="M22" s="12">
        <f t="shared" si="13"/>
        <v>0</v>
      </c>
      <c r="N22" s="22">
        <f t="shared" si="34"/>
        <v>0</v>
      </c>
      <c r="O22" s="12">
        <f t="shared" si="14"/>
        <v>0</v>
      </c>
      <c r="P22" s="22">
        <f>P23+P25</f>
        <v>0</v>
      </c>
      <c r="Q22" s="22">
        <f>Q23+Q25</f>
        <v>0</v>
      </c>
      <c r="R22" s="22">
        <f>R23+R25</f>
        <v>0</v>
      </c>
      <c r="S22" s="18">
        <f t="shared" ref="S22:S66" si="35">SUM(C22+R22)</f>
        <v>0</v>
      </c>
      <c r="T22" s="22">
        <f>T23+T25</f>
        <v>0</v>
      </c>
      <c r="U22" s="18">
        <f t="shared" ref="U22:U45" si="36">SUM(E22+T22)</f>
        <v>0</v>
      </c>
      <c r="V22" s="22">
        <f>V23+V25</f>
        <v>0</v>
      </c>
      <c r="W22" s="18">
        <f t="shared" ref="W22:W45" si="37">SUM(G22+V22)</f>
        <v>0</v>
      </c>
      <c r="X22" s="22">
        <f>X23+X25</f>
        <v>0</v>
      </c>
      <c r="Y22" s="18">
        <f t="shared" ref="Y22:Y45" si="38">SUM(I22+X22)</f>
        <v>0</v>
      </c>
    </row>
    <row r="23" spans="1:25" s="23" customFormat="1" ht="30" x14ac:dyDescent="0.25">
      <c r="A23" s="24" t="s">
        <v>42</v>
      </c>
      <c r="B23" s="25" t="s">
        <v>43</v>
      </c>
      <c r="C23" s="26">
        <f>C24</f>
        <v>0</v>
      </c>
      <c r="D23" s="26">
        <f t="shared" ref="D23:N23" si="39">D24</f>
        <v>0</v>
      </c>
      <c r="E23" s="12">
        <f t="shared" si="1"/>
        <v>0</v>
      </c>
      <c r="F23" s="26">
        <f t="shared" si="39"/>
        <v>0</v>
      </c>
      <c r="G23" s="12">
        <f t="shared" si="8"/>
        <v>0</v>
      </c>
      <c r="H23" s="26">
        <f t="shared" si="39"/>
        <v>0</v>
      </c>
      <c r="I23" s="12">
        <f t="shared" si="10"/>
        <v>0</v>
      </c>
      <c r="J23" s="26">
        <f t="shared" si="39"/>
        <v>0</v>
      </c>
      <c r="K23" s="12">
        <f t="shared" si="11"/>
        <v>0</v>
      </c>
      <c r="L23" s="26">
        <f t="shared" si="39"/>
        <v>0</v>
      </c>
      <c r="M23" s="12">
        <f t="shared" si="13"/>
        <v>0</v>
      </c>
      <c r="N23" s="26">
        <f t="shared" si="39"/>
        <v>0</v>
      </c>
      <c r="O23" s="12">
        <f t="shared" si="14"/>
        <v>0</v>
      </c>
      <c r="P23" s="26">
        <f>P24</f>
        <v>0</v>
      </c>
      <c r="Q23" s="26">
        <f>Q24</f>
        <v>0</v>
      </c>
      <c r="R23" s="26">
        <f>R24</f>
        <v>0</v>
      </c>
      <c r="S23" s="18">
        <f t="shared" si="35"/>
        <v>0</v>
      </c>
      <c r="T23" s="26">
        <f>T24</f>
        <v>0</v>
      </c>
      <c r="U23" s="18">
        <f t="shared" si="36"/>
        <v>0</v>
      </c>
      <c r="V23" s="26">
        <f>V24</f>
        <v>0</v>
      </c>
      <c r="W23" s="18">
        <f t="shared" si="37"/>
        <v>0</v>
      </c>
      <c r="X23" s="26">
        <f>X24</f>
        <v>0</v>
      </c>
      <c r="Y23" s="18">
        <f t="shared" si="38"/>
        <v>0</v>
      </c>
    </row>
    <row r="24" spans="1:25" s="23" customFormat="1" ht="30" x14ac:dyDescent="0.25">
      <c r="A24" s="24" t="s">
        <v>44</v>
      </c>
      <c r="B24" s="25" t="s">
        <v>45</v>
      </c>
      <c r="C24" s="26"/>
      <c r="D24" s="27"/>
      <c r="E24" s="12">
        <f t="shared" si="1"/>
        <v>0</v>
      </c>
      <c r="F24" s="27"/>
      <c r="G24" s="12">
        <f t="shared" si="8"/>
        <v>0</v>
      </c>
      <c r="H24" s="27"/>
      <c r="I24" s="12">
        <f t="shared" si="10"/>
        <v>0</v>
      </c>
      <c r="J24" s="27"/>
      <c r="K24" s="12">
        <f t="shared" si="11"/>
        <v>0</v>
      </c>
      <c r="L24" s="28"/>
      <c r="M24" s="12">
        <f t="shared" si="13"/>
        <v>0</v>
      </c>
      <c r="N24" s="28"/>
      <c r="O24" s="12">
        <f t="shared" si="14"/>
        <v>0</v>
      </c>
      <c r="P24" s="26"/>
      <c r="Q24" s="26"/>
      <c r="R24" s="26"/>
      <c r="S24" s="18">
        <f t="shared" si="35"/>
        <v>0</v>
      </c>
      <c r="T24" s="26"/>
      <c r="U24" s="18">
        <f t="shared" si="36"/>
        <v>0</v>
      </c>
      <c r="V24" s="26"/>
      <c r="W24" s="18">
        <f t="shared" si="37"/>
        <v>0</v>
      </c>
      <c r="X24" s="26"/>
      <c r="Y24" s="18">
        <f t="shared" si="38"/>
        <v>0</v>
      </c>
    </row>
    <row r="25" spans="1:25" s="23" customFormat="1" ht="45" x14ac:dyDescent="0.25">
      <c r="A25" s="24" t="s">
        <v>46</v>
      </c>
      <c r="B25" s="25" t="s">
        <v>47</v>
      </c>
      <c r="C25" s="26">
        <f>SUM(C26)</f>
        <v>0</v>
      </c>
      <c r="D25" s="26">
        <f t="shared" ref="D25:N25" si="40">SUM(D26)</f>
        <v>0</v>
      </c>
      <c r="E25" s="12">
        <f t="shared" si="1"/>
        <v>0</v>
      </c>
      <c r="F25" s="26">
        <f t="shared" si="40"/>
        <v>0</v>
      </c>
      <c r="G25" s="12">
        <f t="shared" si="8"/>
        <v>0</v>
      </c>
      <c r="H25" s="26">
        <f t="shared" si="40"/>
        <v>0</v>
      </c>
      <c r="I25" s="12">
        <f t="shared" si="10"/>
        <v>0</v>
      </c>
      <c r="J25" s="26">
        <f t="shared" si="40"/>
        <v>0</v>
      </c>
      <c r="K25" s="12">
        <f t="shared" si="11"/>
        <v>0</v>
      </c>
      <c r="L25" s="26">
        <f t="shared" si="40"/>
        <v>0</v>
      </c>
      <c r="M25" s="12">
        <f t="shared" si="13"/>
        <v>0</v>
      </c>
      <c r="N25" s="26">
        <f t="shared" si="40"/>
        <v>0</v>
      </c>
      <c r="O25" s="12">
        <f t="shared" si="14"/>
        <v>0</v>
      </c>
      <c r="P25" s="26">
        <f>SUM(P26)</f>
        <v>0</v>
      </c>
      <c r="Q25" s="26">
        <f>SUM(Q26)</f>
        <v>0</v>
      </c>
      <c r="R25" s="26">
        <f>SUM(R26)</f>
        <v>0</v>
      </c>
      <c r="S25" s="18">
        <f t="shared" si="35"/>
        <v>0</v>
      </c>
      <c r="T25" s="26">
        <f>SUM(T26)</f>
        <v>0</v>
      </c>
      <c r="U25" s="18">
        <f t="shared" si="36"/>
        <v>0</v>
      </c>
      <c r="V25" s="26">
        <f>SUM(V26)</f>
        <v>0</v>
      </c>
      <c r="W25" s="18">
        <f t="shared" si="37"/>
        <v>0</v>
      </c>
      <c r="X25" s="26">
        <f>SUM(X26)</f>
        <v>0</v>
      </c>
      <c r="Y25" s="18">
        <f t="shared" si="38"/>
        <v>0</v>
      </c>
    </row>
    <row r="26" spans="1:25" s="23" customFormat="1" ht="44.25" customHeight="1" x14ac:dyDescent="0.25">
      <c r="A26" s="24" t="s">
        <v>48</v>
      </c>
      <c r="B26" s="25" t="s">
        <v>49</v>
      </c>
      <c r="C26" s="26"/>
      <c r="D26" s="29"/>
      <c r="E26" s="12">
        <f t="shared" si="1"/>
        <v>0</v>
      </c>
      <c r="F26" s="29"/>
      <c r="G26" s="12">
        <f t="shared" si="8"/>
        <v>0</v>
      </c>
      <c r="H26" s="29"/>
      <c r="I26" s="12">
        <f t="shared" si="10"/>
        <v>0</v>
      </c>
      <c r="J26" s="29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26"/>
      <c r="Q26" s="26"/>
      <c r="R26" s="26"/>
      <c r="S26" s="18">
        <f t="shared" si="35"/>
        <v>0</v>
      </c>
      <c r="T26" s="26"/>
      <c r="U26" s="18">
        <f t="shared" si="36"/>
        <v>0</v>
      </c>
      <c r="V26" s="26"/>
      <c r="W26" s="18">
        <f t="shared" si="37"/>
        <v>0</v>
      </c>
      <c r="X26" s="26"/>
      <c r="Y26" s="18">
        <f t="shared" si="38"/>
        <v>0</v>
      </c>
    </row>
    <row r="27" spans="1:25" s="23" customFormat="1" ht="44.25" hidden="1" customHeight="1" x14ac:dyDescent="0.25">
      <c r="A27" s="20" t="s">
        <v>50</v>
      </c>
      <c r="B27" s="21" t="s">
        <v>51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8"/>
        <v>0</v>
      </c>
      <c r="H27" s="29"/>
      <c r="I27" s="12">
        <f t="shared" si="10"/>
        <v>0</v>
      </c>
      <c r="J27" s="29"/>
      <c r="K27" s="12">
        <f t="shared" si="11"/>
        <v>0</v>
      </c>
      <c r="L27" s="28"/>
      <c r="M27" s="12">
        <f t="shared" si="13"/>
        <v>0</v>
      </c>
      <c r="N27" s="28"/>
      <c r="O27" s="12">
        <f t="shared" si="14"/>
        <v>0</v>
      </c>
      <c r="P27" s="22">
        <f>P28+P31+P34</f>
        <v>0</v>
      </c>
      <c r="Q27" s="22">
        <f>Q28+Q31+Q34</f>
        <v>0</v>
      </c>
      <c r="R27" s="22">
        <f>R28+R31+R34</f>
        <v>0</v>
      </c>
      <c r="S27" s="18">
        <f t="shared" si="35"/>
        <v>0</v>
      </c>
      <c r="T27" s="22">
        <f>T28+T31+T34</f>
        <v>0</v>
      </c>
      <c r="U27" s="18">
        <f t="shared" si="36"/>
        <v>0</v>
      </c>
      <c r="V27" s="22">
        <f>V28+V31+V34</f>
        <v>0</v>
      </c>
      <c r="W27" s="18">
        <f t="shared" si="37"/>
        <v>0</v>
      </c>
      <c r="X27" s="22">
        <f>X28+X31+X34</f>
        <v>0</v>
      </c>
      <c r="Y27" s="18">
        <f t="shared" si="38"/>
        <v>0</v>
      </c>
    </row>
    <row r="28" spans="1:25" s="23" customFormat="1" ht="44.25" hidden="1" customHeight="1" x14ac:dyDescent="0.25">
      <c r="A28" s="24" t="s">
        <v>52</v>
      </c>
      <c r="B28" s="25" t="s">
        <v>53</v>
      </c>
      <c r="C28" s="26">
        <f>C29</f>
        <v>0</v>
      </c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26">
        <f t="shared" ref="P28:X29" si="41">P29</f>
        <v>0</v>
      </c>
      <c r="Q28" s="26">
        <f t="shared" si="41"/>
        <v>0</v>
      </c>
      <c r="R28" s="26">
        <f t="shared" si="41"/>
        <v>0</v>
      </c>
      <c r="S28" s="18">
        <f t="shared" si="35"/>
        <v>0</v>
      </c>
      <c r="T28" s="26">
        <f t="shared" si="41"/>
        <v>0</v>
      </c>
      <c r="U28" s="18">
        <f t="shared" si="36"/>
        <v>0</v>
      </c>
      <c r="V28" s="26">
        <f t="shared" si="41"/>
        <v>0</v>
      </c>
      <c r="W28" s="18">
        <f t="shared" si="37"/>
        <v>0</v>
      </c>
      <c r="X28" s="26">
        <f t="shared" si="41"/>
        <v>0</v>
      </c>
      <c r="Y28" s="18">
        <f t="shared" si="38"/>
        <v>0</v>
      </c>
    </row>
    <row r="29" spans="1:25" s="23" customFormat="1" ht="44.25" hidden="1" customHeight="1" x14ac:dyDescent="0.25">
      <c r="A29" s="24" t="s">
        <v>54</v>
      </c>
      <c r="B29" s="25" t="s">
        <v>55</v>
      </c>
      <c r="C29" s="26">
        <f>C30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26">
        <f t="shared" si="41"/>
        <v>0</v>
      </c>
      <c r="Q29" s="26">
        <f t="shared" si="41"/>
        <v>0</v>
      </c>
      <c r="R29" s="26">
        <f t="shared" si="41"/>
        <v>0</v>
      </c>
      <c r="S29" s="18">
        <f t="shared" si="35"/>
        <v>0</v>
      </c>
      <c r="T29" s="26">
        <f t="shared" si="41"/>
        <v>0</v>
      </c>
      <c r="U29" s="18">
        <f t="shared" si="36"/>
        <v>0</v>
      </c>
      <c r="V29" s="26">
        <f t="shared" si="41"/>
        <v>0</v>
      </c>
      <c r="W29" s="18">
        <f t="shared" si="37"/>
        <v>0</v>
      </c>
      <c r="X29" s="26">
        <f t="shared" si="41"/>
        <v>0</v>
      </c>
      <c r="Y29" s="18">
        <f t="shared" si="38"/>
        <v>0</v>
      </c>
    </row>
    <row r="30" spans="1:25" s="23" customFormat="1" ht="44.25" hidden="1" customHeight="1" x14ac:dyDescent="0.25">
      <c r="A30" s="24" t="s">
        <v>56</v>
      </c>
      <c r="B30" s="25" t="s">
        <v>57</v>
      </c>
      <c r="C30" s="26"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26">
        <v>0</v>
      </c>
      <c r="Q30" s="26">
        <v>0</v>
      </c>
      <c r="R30" s="26">
        <v>0</v>
      </c>
      <c r="S30" s="18">
        <f t="shared" si="35"/>
        <v>0</v>
      </c>
      <c r="T30" s="26">
        <v>0</v>
      </c>
      <c r="U30" s="18">
        <f t="shared" si="36"/>
        <v>0</v>
      </c>
      <c r="V30" s="26">
        <v>0</v>
      </c>
      <c r="W30" s="18">
        <f t="shared" si="37"/>
        <v>0</v>
      </c>
      <c r="X30" s="26">
        <v>0</v>
      </c>
      <c r="Y30" s="18">
        <f t="shared" si="38"/>
        <v>0</v>
      </c>
    </row>
    <row r="31" spans="1:25" s="23" customFormat="1" ht="44.25" hidden="1" customHeight="1" x14ac:dyDescent="0.25">
      <c r="A31" s="24" t="s">
        <v>58</v>
      </c>
      <c r="B31" s="25" t="s">
        <v>59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26">
        <f t="shared" ref="P31:X32" si="42">P32</f>
        <v>0</v>
      </c>
      <c r="Q31" s="26">
        <f t="shared" si="42"/>
        <v>0</v>
      </c>
      <c r="R31" s="26">
        <f t="shared" si="42"/>
        <v>0</v>
      </c>
      <c r="S31" s="18">
        <f t="shared" si="35"/>
        <v>0</v>
      </c>
      <c r="T31" s="26">
        <f t="shared" si="42"/>
        <v>0</v>
      </c>
      <c r="U31" s="18">
        <f t="shared" si="36"/>
        <v>0</v>
      </c>
      <c r="V31" s="26">
        <f t="shared" si="42"/>
        <v>0</v>
      </c>
      <c r="W31" s="18">
        <f t="shared" si="37"/>
        <v>0</v>
      </c>
      <c r="X31" s="26">
        <f t="shared" si="42"/>
        <v>0</v>
      </c>
      <c r="Y31" s="18">
        <f t="shared" si="38"/>
        <v>0</v>
      </c>
    </row>
    <row r="32" spans="1:25" s="23" customFormat="1" ht="44.25" hidden="1" customHeight="1" x14ac:dyDescent="0.25">
      <c r="A32" s="24" t="s">
        <v>60</v>
      </c>
      <c r="B32" s="25" t="s">
        <v>61</v>
      </c>
      <c r="C32" s="26">
        <f>C33</f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26">
        <f t="shared" si="42"/>
        <v>0</v>
      </c>
      <c r="Q32" s="26">
        <f t="shared" si="42"/>
        <v>0</v>
      </c>
      <c r="R32" s="26">
        <f t="shared" si="42"/>
        <v>0</v>
      </c>
      <c r="S32" s="18">
        <f t="shared" si="35"/>
        <v>0</v>
      </c>
      <c r="T32" s="26">
        <f t="shared" si="42"/>
        <v>0</v>
      </c>
      <c r="U32" s="18">
        <f t="shared" si="36"/>
        <v>0</v>
      </c>
      <c r="V32" s="26">
        <f t="shared" si="42"/>
        <v>0</v>
      </c>
      <c r="W32" s="18">
        <f t="shared" si="37"/>
        <v>0</v>
      </c>
      <c r="X32" s="26">
        <f t="shared" si="42"/>
        <v>0</v>
      </c>
      <c r="Y32" s="18">
        <f t="shared" si="38"/>
        <v>0</v>
      </c>
    </row>
    <row r="33" spans="1:25" s="23" customFormat="1" ht="44.25" hidden="1" customHeight="1" x14ac:dyDescent="0.25">
      <c r="A33" s="24" t="s">
        <v>62</v>
      </c>
      <c r="B33" s="25" t="s">
        <v>63</v>
      </c>
      <c r="C33" s="26"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26">
        <v>0</v>
      </c>
      <c r="Q33" s="26">
        <v>0</v>
      </c>
      <c r="R33" s="26">
        <v>0</v>
      </c>
      <c r="S33" s="18">
        <f t="shared" si="35"/>
        <v>0</v>
      </c>
      <c r="T33" s="26">
        <v>0</v>
      </c>
      <c r="U33" s="18">
        <f t="shared" si="36"/>
        <v>0</v>
      </c>
      <c r="V33" s="26">
        <v>0</v>
      </c>
      <c r="W33" s="18">
        <f t="shared" si="37"/>
        <v>0</v>
      </c>
      <c r="X33" s="26">
        <v>0</v>
      </c>
      <c r="Y33" s="18">
        <f t="shared" si="38"/>
        <v>0</v>
      </c>
    </row>
    <row r="34" spans="1:25" s="23" customFormat="1" ht="44.25" hidden="1" customHeight="1" x14ac:dyDescent="0.25">
      <c r="A34" s="24" t="s">
        <v>64</v>
      </c>
      <c r="B34" s="25" t="s">
        <v>65</v>
      </c>
      <c r="C34" s="26">
        <f>C35+C40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26">
        <f>P35+P40</f>
        <v>0</v>
      </c>
      <c r="Q34" s="26">
        <f>Q35+Q40</f>
        <v>0</v>
      </c>
      <c r="R34" s="26">
        <f>R35+R40</f>
        <v>0</v>
      </c>
      <c r="S34" s="18">
        <f t="shared" si="35"/>
        <v>0</v>
      </c>
      <c r="T34" s="26">
        <f>T35+T40</f>
        <v>0</v>
      </c>
      <c r="U34" s="18">
        <f t="shared" si="36"/>
        <v>0</v>
      </c>
      <c r="V34" s="26">
        <f>V35+V40</f>
        <v>0</v>
      </c>
      <c r="W34" s="18">
        <f t="shared" si="37"/>
        <v>0</v>
      </c>
      <c r="X34" s="26">
        <f>X35+X40</f>
        <v>0</v>
      </c>
      <c r="Y34" s="18">
        <f t="shared" si="38"/>
        <v>0</v>
      </c>
    </row>
    <row r="35" spans="1:25" s="23" customFormat="1" ht="44.25" hidden="1" customHeight="1" x14ac:dyDescent="0.25">
      <c r="A35" s="24" t="s">
        <v>66</v>
      </c>
      <c r="B35" s="25" t="s">
        <v>67</v>
      </c>
      <c r="C35" s="26">
        <f>C36+C38</f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26">
        <f>P36+P38</f>
        <v>0</v>
      </c>
      <c r="Q35" s="26">
        <f>Q36+Q38</f>
        <v>0</v>
      </c>
      <c r="R35" s="26">
        <f>R36+R38</f>
        <v>0</v>
      </c>
      <c r="S35" s="18">
        <f t="shared" si="35"/>
        <v>0</v>
      </c>
      <c r="T35" s="26">
        <f>T36+T38</f>
        <v>0</v>
      </c>
      <c r="U35" s="18">
        <f t="shared" si="36"/>
        <v>0</v>
      </c>
      <c r="V35" s="26">
        <f>V36+V38</f>
        <v>0</v>
      </c>
      <c r="W35" s="18">
        <f t="shared" si="37"/>
        <v>0</v>
      </c>
      <c r="X35" s="26">
        <f>X36+X38</f>
        <v>0</v>
      </c>
      <c r="Y35" s="18">
        <f t="shared" si="38"/>
        <v>0</v>
      </c>
    </row>
    <row r="36" spans="1:25" s="23" customFormat="1" ht="44.25" hidden="1" customHeight="1" x14ac:dyDescent="0.25">
      <c r="A36" s="24" t="s">
        <v>68</v>
      </c>
      <c r="B36" s="25" t="s">
        <v>69</v>
      </c>
      <c r="C36" s="26">
        <f>C37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26">
        <f>P37</f>
        <v>0</v>
      </c>
      <c r="Q36" s="26">
        <f>Q37</f>
        <v>0</v>
      </c>
      <c r="R36" s="26">
        <f>R37</f>
        <v>0</v>
      </c>
      <c r="S36" s="18">
        <f t="shared" si="35"/>
        <v>0</v>
      </c>
      <c r="T36" s="26">
        <f>T37</f>
        <v>0</v>
      </c>
      <c r="U36" s="18">
        <f t="shared" si="36"/>
        <v>0</v>
      </c>
      <c r="V36" s="26">
        <f>V37</f>
        <v>0</v>
      </c>
      <c r="W36" s="18">
        <f t="shared" si="37"/>
        <v>0</v>
      </c>
      <c r="X36" s="26">
        <f>X37</f>
        <v>0</v>
      </c>
      <c r="Y36" s="18">
        <f t="shared" si="38"/>
        <v>0</v>
      </c>
    </row>
    <row r="37" spans="1:25" s="23" customFormat="1" ht="44.25" hidden="1" customHeight="1" x14ac:dyDescent="0.25">
      <c r="A37" s="24" t="s">
        <v>70</v>
      </c>
      <c r="B37" s="25" t="s">
        <v>71</v>
      </c>
      <c r="C37" s="26"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26">
        <v>0</v>
      </c>
      <c r="Q37" s="26">
        <v>0</v>
      </c>
      <c r="R37" s="26">
        <v>0</v>
      </c>
      <c r="S37" s="18">
        <f t="shared" si="35"/>
        <v>0</v>
      </c>
      <c r="T37" s="26">
        <v>0</v>
      </c>
      <c r="U37" s="18">
        <f t="shared" si="36"/>
        <v>0</v>
      </c>
      <c r="V37" s="26">
        <v>0</v>
      </c>
      <c r="W37" s="18">
        <f t="shared" si="37"/>
        <v>0</v>
      </c>
      <c r="X37" s="26">
        <v>0</v>
      </c>
      <c r="Y37" s="18">
        <f t="shared" si="38"/>
        <v>0</v>
      </c>
    </row>
    <row r="38" spans="1:25" s="23" customFormat="1" ht="44.25" hidden="1" customHeight="1" x14ac:dyDescent="0.25">
      <c r="A38" s="24" t="s">
        <v>72</v>
      </c>
      <c r="B38" s="25" t="s">
        <v>73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26">
        <f>P39</f>
        <v>0</v>
      </c>
      <c r="Q38" s="26">
        <f>Q39</f>
        <v>0</v>
      </c>
      <c r="R38" s="26">
        <f>R39</f>
        <v>0</v>
      </c>
      <c r="S38" s="18">
        <f t="shared" si="35"/>
        <v>0</v>
      </c>
      <c r="T38" s="26">
        <f>T39</f>
        <v>0</v>
      </c>
      <c r="U38" s="18">
        <f t="shared" si="36"/>
        <v>0</v>
      </c>
      <c r="V38" s="26">
        <f>V39</f>
        <v>0</v>
      </c>
      <c r="W38" s="18">
        <f t="shared" si="37"/>
        <v>0</v>
      </c>
      <c r="X38" s="26">
        <f>X39</f>
        <v>0</v>
      </c>
      <c r="Y38" s="18">
        <f t="shared" si="38"/>
        <v>0</v>
      </c>
    </row>
    <row r="39" spans="1:25" s="23" customFormat="1" ht="44.25" hidden="1" customHeight="1" x14ac:dyDescent="0.25">
      <c r="A39" s="24" t="s">
        <v>74</v>
      </c>
      <c r="B39" s="25" t="s">
        <v>75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26">
        <v>0</v>
      </c>
      <c r="Q39" s="26">
        <v>0</v>
      </c>
      <c r="R39" s="26">
        <v>0</v>
      </c>
      <c r="S39" s="18">
        <f t="shared" si="35"/>
        <v>0</v>
      </c>
      <c r="T39" s="26">
        <v>0</v>
      </c>
      <c r="U39" s="18">
        <f t="shared" si="36"/>
        <v>0</v>
      </c>
      <c r="V39" s="26">
        <v>0</v>
      </c>
      <c r="W39" s="18">
        <f t="shared" si="37"/>
        <v>0</v>
      </c>
      <c r="X39" s="26">
        <v>0</v>
      </c>
      <c r="Y39" s="18">
        <f t="shared" si="38"/>
        <v>0</v>
      </c>
    </row>
    <row r="40" spans="1:25" s="23" customFormat="1" ht="44.25" hidden="1" customHeight="1" x14ac:dyDescent="0.25">
      <c r="A40" s="24" t="s">
        <v>76</v>
      </c>
      <c r="B40" s="25" t="s">
        <v>77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26">
        <f t="shared" ref="P40:X41" si="43">P41</f>
        <v>0</v>
      </c>
      <c r="Q40" s="26">
        <f t="shared" si="43"/>
        <v>0</v>
      </c>
      <c r="R40" s="26">
        <f t="shared" si="43"/>
        <v>0</v>
      </c>
      <c r="S40" s="18">
        <f t="shared" si="35"/>
        <v>0</v>
      </c>
      <c r="T40" s="26">
        <f t="shared" si="43"/>
        <v>0</v>
      </c>
      <c r="U40" s="18">
        <f t="shared" si="36"/>
        <v>0</v>
      </c>
      <c r="V40" s="26">
        <f t="shared" si="43"/>
        <v>0</v>
      </c>
      <c r="W40" s="18">
        <f t="shared" si="37"/>
        <v>0</v>
      </c>
      <c r="X40" s="26">
        <f t="shared" si="43"/>
        <v>0</v>
      </c>
      <c r="Y40" s="18">
        <f t="shared" si="38"/>
        <v>0</v>
      </c>
    </row>
    <row r="41" spans="1:25" s="23" customFormat="1" ht="44.25" hidden="1" customHeight="1" x14ac:dyDescent="0.25">
      <c r="A41" s="24" t="s">
        <v>78</v>
      </c>
      <c r="B41" s="25" t="s">
        <v>79</v>
      </c>
      <c r="C41" s="26">
        <f>C42</f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26">
        <f t="shared" si="43"/>
        <v>0</v>
      </c>
      <c r="Q41" s="26">
        <f t="shared" si="43"/>
        <v>0</v>
      </c>
      <c r="R41" s="26">
        <f t="shared" si="43"/>
        <v>0</v>
      </c>
      <c r="S41" s="18">
        <f t="shared" si="35"/>
        <v>0</v>
      </c>
      <c r="T41" s="26">
        <f t="shared" si="43"/>
        <v>0</v>
      </c>
      <c r="U41" s="18">
        <f t="shared" si="36"/>
        <v>0</v>
      </c>
      <c r="V41" s="26">
        <f t="shared" si="43"/>
        <v>0</v>
      </c>
      <c r="W41" s="18">
        <f t="shared" si="37"/>
        <v>0</v>
      </c>
      <c r="X41" s="26">
        <f t="shared" si="43"/>
        <v>0</v>
      </c>
      <c r="Y41" s="18">
        <f t="shared" si="38"/>
        <v>0</v>
      </c>
    </row>
    <row r="42" spans="1:25" s="23" customFormat="1" ht="44.25" hidden="1" customHeight="1" x14ac:dyDescent="0.25">
      <c r="A42" s="24" t="s">
        <v>80</v>
      </c>
      <c r="B42" s="25" t="s">
        <v>81</v>
      </c>
      <c r="C42" s="26"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26">
        <v>0</v>
      </c>
      <c r="Q42" s="26">
        <v>0</v>
      </c>
      <c r="R42" s="26">
        <v>0</v>
      </c>
      <c r="S42" s="18">
        <f t="shared" si="35"/>
        <v>0</v>
      </c>
      <c r="T42" s="26">
        <v>0</v>
      </c>
      <c r="U42" s="18">
        <f t="shared" si="36"/>
        <v>0</v>
      </c>
      <c r="V42" s="26">
        <v>0</v>
      </c>
      <c r="W42" s="18">
        <f t="shared" si="37"/>
        <v>0</v>
      </c>
      <c r="X42" s="26">
        <v>0</v>
      </c>
      <c r="Y42" s="18">
        <f t="shared" si="38"/>
        <v>0</v>
      </c>
    </row>
    <row r="43" spans="1:25" s="23" customFormat="1" ht="44.25" hidden="1" customHeight="1" x14ac:dyDescent="0.25">
      <c r="A43" s="24" t="s">
        <v>82</v>
      </c>
      <c r="B43" s="25" t="s">
        <v>83</v>
      </c>
      <c r="C43" s="26"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26">
        <v>0</v>
      </c>
      <c r="Q43" s="26">
        <v>0</v>
      </c>
      <c r="R43" s="26">
        <v>0</v>
      </c>
      <c r="S43" s="18">
        <f t="shared" si="35"/>
        <v>0</v>
      </c>
      <c r="T43" s="26">
        <v>0</v>
      </c>
      <c r="U43" s="18">
        <f t="shared" si="36"/>
        <v>0</v>
      </c>
      <c r="V43" s="26">
        <v>0</v>
      </c>
      <c r="W43" s="18">
        <f t="shared" si="37"/>
        <v>0</v>
      </c>
      <c r="X43" s="26">
        <v>0</v>
      </c>
      <c r="Y43" s="18">
        <f t="shared" si="38"/>
        <v>0</v>
      </c>
    </row>
    <row r="44" spans="1:25" s="23" customFormat="1" ht="44.25" hidden="1" customHeight="1" x14ac:dyDescent="0.25">
      <c r="A44" s="24" t="s">
        <v>84</v>
      </c>
      <c r="B44" s="25" t="s">
        <v>85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26">
        <v>0</v>
      </c>
      <c r="Q44" s="26">
        <v>0</v>
      </c>
      <c r="R44" s="26">
        <v>0</v>
      </c>
      <c r="S44" s="18">
        <f t="shared" si="35"/>
        <v>0</v>
      </c>
      <c r="T44" s="26">
        <v>0</v>
      </c>
      <c r="U44" s="18">
        <f t="shared" si="36"/>
        <v>0</v>
      </c>
      <c r="V44" s="26">
        <v>0</v>
      </c>
      <c r="W44" s="18">
        <f t="shared" si="37"/>
        <v>0</v>
      </c>
      <c r="X44" s="26">
        <v>0</v>
      </c>
      <c r="Y44" s="18">
        <f t="shared" si="38"/>
        <v>0</v>
      </c>
    </row>
    <row r="45" spans="1:25" s="23" customFormat="1" ht="44.25" hidden="1" customHeight="1" x14ac:dyDescent="0.25">
      <c r="A45" s="24" t="s">
        <v>86</v>
      </c>
      <c r="B45" s="25" t="s">
        <v>87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26">
        <v>0</v>
      </c>
      <c r="Q45" s="26">
        <v>0</v>
      </c>
      <c r="R45" s="26">
        <v>0</v>
      </c>
      <c r="S45" s="18">
        <f t="shared" si="35"/>
        <v>0</v>
      </c>
      <c r="T45" s="26">
        <v>0</v>
      </c>
      <c r="U45" s="18">
        <f t="shared" si="36"/>
        <v>0</v>
      </c>
      <c r="V45" s="26">
        <v>0</v>
      </c>
      <c r="W45" s="18">
        <f t="shared" si="37"/>
        <v>0</v>
      </c>
      <c r="X45" s="26">
        <v>0</v>
      </c>
      <c r="Y45" s="18">
        <f t="shared" si="38"/>
        <v>0</v>
      </c>
    </row>
    <row r="46" spans="1:25" s="23" customFormat="1" ht="27.75" hidden="1" customHeight="1" x14ac:dyDescent="0.25">
      <c r="A46" s="24"/>
      <c r="B46" s="25"/>
      <c r="C46" s="26"/>
      <c r="D46" s="29"/>
      <c r="E46" s="12"/>
      <c r="F46" s="29"/>
      <c r="G46" s="12"/>
      <c r="H46" s="29"/>
      <c r="I46" s="12"/>
      <c r="J46" s="29"/>
      <c r="K46" s="12"/>
      <c r="L46" s="28"/>
      <c r="M46" s="12"/>
      <c r="N46" s="28"/>
      <c r="O46" s="12"/>
      <c r="P46" s="26"/>
      <c r="Q46" s="26"/>
      <c r="R46" s="26"/>
      <c r="S46" s="18"/>
      <c r="T46" s="26"/>
      <c r="U46" s="18"/>
      <c r="V46" s="26"/>
      <c r="W46" s="18"/>
      <c r="X46" s="26"/>
      <c r="Y46" s="18"/>
    </row>
    <row r="47" spans="1:25" s="23" customFormat="1" ht="27.75" hidden="1" customHeight="1" x14ac:dyDescent="0.25">
      <c r="A47" s="24"/>
      <c r="B47" s="25"/>
      <c r="C47" s="26"/>
      <c r="D47" s="29"/>
      <c r="E47" s="12"/>
      <c r="F47" s="29"/>
      <c r="G47" s="12"/>
      <c r="H47" s="29"/>
      <c r="I47" s="12"/>
      <c r="J47" s="29"/>
      <c r="K47" s="12"/>
      <c r="L47" s="28"/>
      <c r="M47" s="12"/>
      <c r="N47" s="28"/>
      <c r="O47" s="12"/>
      <c r="P47" s="26"/>
      <c r="Q47" s="26"/>
      <c r="R47" s="26"/>
      <c r="S47" s="18"/>
      <c r="T47" s="26"/>
      <c r="U47" s="18"/>
      <c r="V47" s="26"/>
      <c r="W47" s="18"/>
      <c r="X47" s="26"/>
      <c r="Y47" s="18"/>
    </row>
    <row r="48" spans="1:25" s="23" customFormat="1" ht="27.75" hidden="1" customHeight="1" x14ac:dyDescent="0.25">
      <c r="A48" s="24"/>
      <c r="B48" s="25"/>
      <c r="C48" s="26"/>
      <c r="D48" s="29"/>
      <c r="E48" s="12"/>
      <c r="F48" s="29"/>
      <c r="G48" s="12"/>
      <c r="H48" s="29"/>
      <c r="I48" s="12"/>
      <c r="J48" s="29"/>
      <c r="K48" s="12"/>
      <c r="L48" s="28"/>
      <c r="M48" s="12"/>
      <c r="N48" s="28"/>
      <c r="O48" s="12"/>
      <c r="P48" s="26"/>
      <c r="Q48" s="26"/>
      <c r="R48" s="26"/>
      <c r="S48" s="18"/>
      <c r="T48" s="26"/>
      <c r="U48" s="18"/>
      <c r="V48" s="26"/>
      <c r="W48" s="18"/>
      <c r="X48" s="26"/>
      <c r="Y48" s="18"/>
    </row>
    <row r="49" spans="1:25" s="23" customFormat="1" ht="44.25" customHeight="1" x14ac:dyDescent="0.25">
      <c r="A49" s="20" t="s">
        <v>88</v>
      </c>
      <c r="B49" s="21" t="s">
        <v>89</v>
      </c>
      <c r="C49" s="22">
        <f>SUM(C50+C57)</f>
        <v>0</v>
      </c>
      <c r="D49" s="22">
        <f t="shared" ref="D49" si="44">SUM(D50+D57)</f>
        <v>0</v>
      </c>
      <c r="E49" s="12">
        <f t="shared" si="1"/>
        <v>0</v>
      </c>
      <c r="F49" s="22">
        <f t="shared" ref="F49" si="45">SUM(F50+F57)</f>
        <v>0</v>
      </c>
      <c r="G49" s="12">
        <f t="shared" si="8"/>
        <v>0</v>
      </c>
      <c r="H49" s="22">
        <f t="shared" ref="H49:J49" si="46">SUM(H50+H57)</f>
        <v>0</v>
      </c>
      <c r="I49" s="12">
        <f t="shared" si="10"/>
        <v>0</v>
      </c>
      <c r="J49" s="22">
        <f t="shared" si="46"/>
        <v>0</v>
      </c>
      <c r="K49" s="12">
        <f t="shared" si="11"/>
        <v>0</v>
      </c>
      <c r="L49" s="22">
        <f t="shared" ref="L49:N49" si="47">SUM(L50+L57)</f>
        <v>0</v>
      </c>
      <c r="M49" s="12">
        <f t="shared" si="13"/>
        <v>0</v>
      </c>
      <c r="N49" s="22">
        <f t="shared" si="47"/>
        <v>0</v>
      </c>
      <c r="O49" s="12">
        <f t="shared" si="14"/>
        <v>0</v>
      </c>
      <c r="P49" s="22">
        <f t="shared" ref="P49:U49" si="48">SUM(P50+P57)</f>
        <v>0</v>
      </c>
      <c r="Q49" s="22">
        <f t="shared" si="48"/>
        <v>0</v>
      </c>
      <c r="R49" s="22">
        <f t="shared" si="48"/>
        <v>81510.800000000017</v>
      </c>
      <c r="S49" s="22">
        <f t="shared" si="48"/>
        <v>81510.800000000279</v>
      </c>
      <c r="T49" s="22">
        <f>SUM(T50+T57)</f>
        <v>0</v>
      </c>
      <c r="U49" s="22">
        <f t="shared" si="48"/>
        <v>81510.800000000279</v>
      </c>
      <c r="V49" s="22">
        <f>SUM(V50+V57)</f>
        <v>0</v>
      </c>
      <c r="W49" s="22">
        <f t="shared" ref="W49:Y49" si="49">SUM(W50+W57)</f>
        <v>81510.800000000279</v>
      </c>
      <c r="X49" s="22">
        <f>SUM(X50+X57)</f>
        <v>0</v>
      </c>
      <c r="Y49" s="22">
        <f t="shared" si="49"/>
        <v>81510.800000000279</v>
      </c>
    </row>
    <row r="50" spans="1:25" s="23" customFormat="1" x14ac:dyDescent="0.25">
      <c r="A50" s="24" t="s">
        <v>90</v>
      </c>
      <c r="B50" s="25" t="s">
        <v>91</v>
      </c>
      <c r="C50" s="26">
        <f>C54+C51</f>
        <v>-3343987.7</v>
      </c>
      <c r="D50" s="26">
        <f t="shared" ref="D50" si="50">D54+D51</f>
        <v>0</v>
      </c>
      <c r="E50" s="12">
        <f t="shared" si="1"/>
        <v>-3343987.7</v>
      </c>
      <c r="F50" s="26">
        <f t="shared" ref="F50" si="51">F54+F51</f>
        <v>0</v>
      </c>
      <c r="G50" s="12">
        <f t="shared" si="8"/>
        <v>-3343987.7</v>
      </c>
      <c r="H50" s="26">
        <f t="shared" ref="H50:J50" si="52">H54+H51</f>
        <v>0</v>
      </c>
      <c r="I50" s="12">
        <f t="shared" si="10"/>
        <v>-3343987.7</v>
      </c>
      <c r="J50" s="26">
        <f t="shared" si="52"/>
        <v>0</v>
      </c>
      <c r="K50" s="12">
        <f t="shared" si="11"/>
        <v>-3343987.7</v>
      </c>
      <c r="L50" s="26">
        <f t="shared" ref="L50:N50" si="53">L54+L51</f>
        <v>0</v>
      </c>
      <c r="M50" s="12">
        <f t="shared" si="13"/>
        <v>-3343987.7</v>
      </c>
      <c r="N50" s="26">
        <f t="shared" si="53"/>
        <v>0</v>
      </c>
      <c r="O50" s="12">
        <f t="shared" si="14"/>
        <v>-3343987.7</v>
      </c>
      <c r="P50" s="26">
        <f>P54+P51</f>
        <v>-3442726.5</v>
      </c>
      <c r="Q50" s="26">
        <f>Q54+Q51</f>
        <v>-3322774.2</v>
      </c>
      <c r="R50" s="26">
        <f>R54+R51</f>
        <v>-142323.29999999999</v>
      </c>
      <c r="S50" s="18">
        <f t="shared" si="35"/>
        <v>-3486311</v>
      </c>
      <c r="T50" s="26">
        <f>T54+T51</f>
        <v>-84540.6</v>
      </c>
      <c r="U50" s="18">
        <f>S50+T50</f>
        <v>-3570851.6</v>
      </c>
      <c r="V50" s="26">
        <f>V54+V51</f>
        <v>-169493.3</v>
      </c>
      <c r="W50" s="18">
        <f>U50+V50</f>
        <v>-3740344.9</v>
      </c>
      <c r="X50" s="26">
        <f>X54+X51</f>
        <v>-269661.2</v>
      </c>
      <c r="Y50" s="18">
        <f>W50+X50</f>
        <v>-4010006.1</v>
      </c>
    </row>
    <row r="51" spans="1:25" s="23" customFormat="1" x14ac:dyDescent="0.25">
      <c r="A51" s="24" t="s">
        <v>92</v>
      </c>
      <c r="B51" s="25" t="s">
        <v>93</v>
      </c>
      <c r="C51" s="26">
        <f>C52</f>
        <v>0</v>
      </c>
      <c r="D51" s="26">
        <f t="shared" ref="D51:N52" si="54">D52</f>
        <v>0</v>
      </c>
      <c r="E51" s="12">
        <f t="shared" si="1"/>
        <v>0</v>
      </c>
      <c r="F51" s="26">
        <f t="shared" si="54"/>
        <v>0</v>
      </c>
      <c r="G51" s="12">
        <f t="shared" si="8"/>
        <v>0</v>
      </c>
      <c r="H51" s="26">
        <f t="shared" si="54"/>
        <v>0</v>
      </c>
      <c r="I51" s="12">
        <f t="shared" si="10"/>
        <v>0</v>
      </c>
      <c r="J51" s="26">
        <f t="shared" si="54"/>
        <v>0</v>
      </c>
      <c r="K51" s="12">
        <f t="shared" si="11"/>
        <v>0</v>
      </c>
      <c r="L51" s="26">
        <f t="shared" si="54"/>
        <v>0</v>
      </c>
      <c r="M51" s="12">
        <f t="shared" si="13"/>
        <v>0</v>
      </c>
      <c r="N51" s="26">
        <f t="shared" si="54"/>
        <v>0</v>
      </c>
      <c r="O51" s="12">
        <f t="shared" si="14"/>
        <v>0</v>
      </c>
      <c r="P51" s="26">
        <f t="shared" ref="P51:X52" si="55">P52</f>
        <v>0</v>
      </c>
      <c r="Q51" s="26">
        <f t="shared" si="55"/>
        <v>0</v>
      </c>
      <c r="R51" s="26">
        <f t="shared" si="55"/>
        <v>0</v>
      </c>
      <c r="S51" s="18">
        <f t="shared" si="35"/>
        <v>0</v>
      </c>
      <c r="T51" s="26">
        <f t="shared" si="55"/>
        <v>0</v>
      </c>
      <c r="U51" s="18">
        <f t="shared" ref="U51:U65" si="56">S51+T51</f>
        <v>0</v>
      </c>
      <c r="V51" s="26">
        <f t="shared" si="55"/>
        <v>0</v>
      </c>
      <c r="W51" s="18">
        <f t="shared" ref="W51:W65" si="57">U51+V51</f>
        <v>0</v>
      </c>
      <c r="X51" s="26">
        <f t="shared" si="55"/>
        <v>0</v>
      </c>
      <c r="Y51" s="18">
        <f t="shared" ref="Y51:Y65" si="58">W51+X51</f>
        <v>0</v>
      </c>
    </row>
    <row r="52" spans="1:25" s="23" customFormat="1" ht="30" x14ac:dyDescent="0.25">
      <c r="A52" s="24" t="s">
        <v>94</v>
      </c>
      <c r="B52" s="25" t="s">
        <v>95</v>
      </c>
      <c r="C52" s="26">
        <f>C53</f>
        <v>0</v>
      </c>
      <c r="D52" s="26">
        <f t="shared" si="54"/>
        <v>0</v>
      </c>
      <c r="E52" s="12">
        <f t="shared" si="1"/>
        <v>0</v>
      </c>
      <c r="F52" s="26">
        <f t="shared" si="54"/>
        <v>0</v>
      </c>
      <c r="G52" s="12">
        <f t="shared" si="8"/>
        <v>0</v>
      </c>
      <c r="H52" s="26">
        <f t="shared" si="54"/>
        <v>0</v>
      </c>
      <c r="I52" s="12">
        <f t="shared" si="10"/>
        <v>0</v>
      </c>
      <c r="J52" s="26">
        <f t="shared" si="54"/>
        <v>0</v>
      </c>
      <c r="K52" s="12">
        <f t="shared" si="11"/>
        <v>0</v>
      </c>
      <c r="L52" s="26">
        <f t="shared" si="54"/>
        <v>0</v>
      </c>
      <c r="M52" s="12">
        <f t="shared" si="13"/>
        <v>0</v>
      </c>
      <c r="N52" s="26">
        <f t="shared" si="54"/>
        <v>0</v>
      </c>
      <c r="O52" s="12">
        <f t="shared" si="14"/>
        <v>0</v>
      </c>
      <c r="P52" s="26">
        <f t="shared" si="55"/>
        <v>0</v>
      </c>
      <c r="Q52" s="26">
        <f t="shared" si="55"/>
        <v>0</v>
      </c>
      <c r="R52" s="26"/>
      <c r="S52" s="18">
        <f t="shared" si="35"/>
        <v>0</v>
      </c>
      <c r="T52" s="26"/>
      <c r="U52" s="18">
        <f t="shared" si="56"/>
        <v>0</v>
      </c>
      <c r="V52" s="26"/>
      <c r="W52" s="18">
        <f t="shared" si="57"/>
        <v>0</v>
      </c>
      <c r="X52" s="26"/>
      <c r="Y52" s="18">
        <f t="shared" si="58"/>
        <v>0</v>
      </c>
    </row>
    <row r="53" spans="1:25" s="23" customFormat="1" ht="30" x14ac:dyDescent="0.25">
      <c r="A53" s="24" t="s">
        <v>96</v>
      </c>
      <c r="B53" s="25" t="s">
        <v>97</v>
      </c>
      <c r="C53" s="26">
        <v>0</v>
      </c>
      <c r="D53" s="29"/>
      <c r="E53" s="12">
        <f t="shared" si="1"/>
        <v>0</v>
      </c>
      <c r="F53" s="29"/>
      <c r="G53" s="12">
        <f t="shared" si="8"/>
        <v>0</v>
      </c>
      <c r="H53" s="29"/>
      <c r="I53" s="12">
        <f t="shared" si="10"/>
        <v>0</v>
      </c>
      <c r="J53" s="29"/>
      <c r="K53" s="12">
        <f t="shared" si="11"/>
        <v>0</v>
      </c>
      <c r="L53" s="28"/>
      <c r="M53" s="12">
        <f t="shared" si="13"/>
        <v>0</v>
      </c>
      <c r="N53" s="28"/>
      <c r="O53" s="12">
        <f t="shared" si="14"/>
        <v>0</v>
      </c>
      <c r="P53" s="26">
        <v>0</v>
      </c>
      <c r="Q53" s="26">
        <v>0</v>
      </c>
      <c r="R53" s="26">
        <v>0</v>
      </c>
      <c r="S53" s="18">
        <f t="shared" si="35"/>
        <v>0</v>
      </c>
      <c r="T53" s="26">
        <v>0</v>
      </c>
      <c r="U53" s="18">
        <f t="shared" si="56"/>
        <v>0</v>
      </c>
      <c r="V53" s="26">
        <v>0</v>
      </c>
      <c r="W53" s="18">
        <f t="shared" si="57"/>
        <v>0</v>
      </c>
      <c r="X53" s="26">
        <v>0</v>
      </c>
      <c r="Y53" s="18">
        <f t="shared" si="58"/>
        <v>0</v>
      </c>
    </row>
    <row r="54" spans="1:25" s="23" customFormat="1" x14ac:dyDescent="0.25">
      <c r="A54" s="24" t="s">
        <v>98</v>
      </c>
      <c r="B54" s="25" t="s">
        <v>99</v>
      </c>
      <c r="C54" s="26">
        <f>C55</f>
        <v>-3343987.7</v>
      </c>
      <c r="D54" s="30">
        <f t="shared" ref="D54:N55" si="59">D55</f>
        <v>0</v>
      </c>
      <c r="E54" s="12">
        <f t="shared" si="1"/>
        <v>-3343987.7</v>
      </c>
      <c r="F54" s="30">
        <f t="shared" si="59"/>
        <v>0</v>
      </c>
      <c r="G54" s="12">
        <f t="shared" si="8"/>
        <v>-3343987.7</v>
      </c>
      <c r="H54" s="30">
        <f t="shared" si="59"/>
        <v>0</v>
      </c>
      <c r="I54" s="12">
        <f t="shared" si="10"/>
        <v>-3343987.7</v>
      </c>
      <c r="J54" s="30">
        <f t="shared" si="59"/>
        <v>0</v>
      </c>
      <c r="K54" s="12">
        <f t="shared" si="11"/>
        <v>-3343987.7</v>
      </c>
      <c r="L54" s="26">
        <f t="shared" si="59"/>
        <v>0</v>
      </c>
      <c r="M54" s="12">
        <f t="shared" si="13"/>
        <v>-3343987.7</v>
      </c>
      <c r="N54" s="26">
        <f t="shared" si="59"/>
        <v>0</v>
      </c>
      <c r="O54" s="12">
        <f t="shared" si="14"/>
        <v>-3343987.7</v>
      </c>
      <c r="P54" s="26">
        <f t="shared" ref="P54:X55" si="60">P55</f>
        <v>-3442726.5</v>
      </c>
      <c r="Q54" s="26">
        <f t="shared" si="60"/>
        <v>-3322774.2</v>
      </c>
      <c r="R54" s="26">
        <f t="shared" si="60"/>
        <v>-142323.29999999999</v>
      </c>
      <c r="S54" s="18">
        <f t="shared" si="35"/>
        <v>-3486311</v>
      </c>
      <c r="T54" s="26">
        <f t="shared" si="60"/>
        <v>-84540.6</v>
      </c>
      <c r="U54" s="18">
        <f t="shared" si="56"/>
        <v>-3570851.6</v>
      </c>
      <c r="V54" s="26">
        <f t="shared" si="60"/>
        <v>-169493.3</v>
      </c>
      <c r="W54" s="18">
        <f t="shared" si="57"/>
        <v>-3740344.9</v>
      </c>
      <c r="X54" s="26">
        <f t="shared" si="60"/>
        <v>-269661.2</v>
      </c>
      <c r="Y54" s="18">
        <f t="shared" si="58"/>
        <v>-4010006.1</v>
      </c>
    </row>
    <row r="55" spans="1:25" s="23" customFormat="1" x14ac:dyDescent="0.25">
      <c r="A55" s="24" t="s">
        <v>100</v>
      </c>
      <c r="B55" s="25" t="s">
        <v>101</v>
      </c>
      <c r="C55" s="26">
        <f>C56</f>
        <v>-3343987.7</v>
      </c>
      <c r="D55" s="30">
        <f t="shared" si="59"/>
        <v>0</v>
      </c>
      <c r="E55" s="12">
        <f t="shared" si="1"/>
        <v>-3343987.7</v>
      </c>
      <c r="F55" s="30">
        <f t="shared" si="59"/>
        <v>0</v>
      </c>
      <c r="G55" s="12">
        <f t="shared" si="8"/>
        <v>-3343987.7</v>
      </c>
      <c r="H55" s="30">
        <f t="shared" si="59"/>
        <v>0</v>
      </c>
      <c r="I55" s="12">
        <f t="shared" si="10"/>
        <v>-3343987.7</v>
      </c>
      <c r="J55" s="30">
        <f t="shared" si="59"/>
        <v>0</v>
      </c>
      <c r="K55" s="12">
        <f t="shared" si="11"/>
        <v>-3343987.7</v>
      </c>
      <c r="L55" s="26">
        <f t="shared" si="59"/>
        <v>0</v>
      </c>
      <c r="M55" s="12">
        <f t="shared" si="13"/>
        <v>-3343987.7</v>
      </c>
      <c r="N55" s="26">
        <f t="shared" si="59"/>
        <v>0</v>
      </c>
      <c r="O55" s="12">
        <f t="shared" si="14"/>
        <v>-3343987.7</v>
      </c>
      <c r="P55" s="26">
        <f t="shared" si="60"/>
        <v>-3442726.5</v>
      </c>
      <c r="Q55" s="26">
        <f t="shared" si="60"/>
        <v>-3322774.2</v>
      </c>
      <c r="R55" s="26">
        <v>-142323.29999999999</v>
      </c>
      <c r="S55" s="18">
        <f t="shared" si="35"/>
        <v>-3486311</v>
      </c>
      <c r="T55" s="26">
        <f>T56</f>
        <v>-84540.6</v>
      </c>
      <c r="U55" s="18">
        <f t="shared" si="56"/>
        <v>-3570851.6</v>
      </c>
      <c r="V55" s="26">
        <f>V56</f>
        <v>-169493.3</v>
      </c>
      <c r="W55" s="18">
        <f t="shared" si="57"/>
        <v>-3740344.9</v>
      </c>
      <c r="X55" s="26">
        <f>X56</f>
        <v>-269661.2</v>
      </c>
      <c r="Y55" s="18">
        <f t="shared" si="58"/>
        <v>-4010006.1</v>
      </c>
    </row>
    <row r="56" spans="1:25" s="23" customFormat="1" ht="30" x14ac:dyDescent="0.25">
      <c r="A56" s="24" t="s">
        <v>102</v>
      </c>
      <c r="B56" s="25" t="s">
        <v>103</v>
      </c>
      <c r="C56" s="26">
        <v>-3343987.7</v>
      </c>
      <c r="D56" s="27"/>
      <c r="E56" s="12">
        <f t="shared" si="1"/>
        <v>-3343987.7</v>
      </c>
      <c r="F56" s="27"/>
      <c r="G56" s="12">
        <f t="shared" si="8"/>
        <v>-3343987.7</v>
      </c>
      <c r="H56" s="27"/>
      <c r="I56" s="12">
        <f t="shared" si="10"/>
        <v>-3343987.7</v>
      </c>
      <c r="J56" s="27"/>
      <c r="K56" s="12">
        <f t="shared" si="11"/>
        <v>-3343987.7</v>
      </c>
      <c r="L56" s="28"/>
      <c r="M56" s="12">
        <f t="shared" si="13"/>
        <v>-3343987.7</v>
      </c>
      <c r="N56" s="28"/>
      <c r="O56" s="12">
        <f t="shared" si="14"/>
        <v>-3343987.7</v>
      </c>
      <c r="P56" s="26">
        <v>-3442726.5</v>
      </c>
      <c r="Q56" s="26">
        <v>-3322774.2</v>
      </c>
      <c r="R56" s="26">
        <v>-142323.29999999999</v>
      </c>
      <c r="S56" s="18">
        <f t="shared" si="35"/>
        <v>-3486311</v>
      </c>
      <c r="T56" s="26">
        <v>-84540.6</v>
      </c>
      <c r="U56" s="18">
        <f t="shared" si="56"/>
        <v>-3570851.6</v>
      </c>
      <c r="V56" s="26">
        <v>-169493.3</v>
      </c>
      <c r="W56" s="18">
        <f t="shared" si="57"/>
        <v>-3740344.9</v>
      </c>
      <c r="X56" s="26">
        <v>-269661.2</v>
      </c>
      <c r="Y56" s="18">
        <f t="shared" si="58"/>
        <v>-4010006.1</v>
      </c>
    </row>
    <row r="57" spans="1:25" s="23" customFormat="1" x14ac:dyDescent="0.25">
      <c r="A57" s="24" t="s">
        <v>104</v>
      </c>
      <c r="B57" s="25" t="s">
        <v>105</v>
      </c>
      <c r="C57" s="26">
        <f>C58+C61</f>
        <v>3343987.7</v>
      </c>
      <c r="D57" s="30">
        <f>SUM(D558+D61)</f>
        <v>0</v>
      </c>
      <c r="E57" s="12">
        <f t="shared" si="1"/>
        <v>3343987.7</v>
      </c>
      <c r="F57" s="30">
        <f>SUM(F558+F61)</f>
        <v>0</v>
      </c>
      <c r="G57" s="12">
        <f t="shared" si="8"/>
        <v>3343987.7</v>
      </c>
      <c r="H57" s="30">
        <f>SUM(H558+H61)</f>
        <v>0</v>
      </c>
      <c r="I57" s="12">
        <f t="shared" si="10"/>
        <v>3343987.7</v>
      </c>
      <c r="J57" s="30">
        <f>SUM(J558+J61)</f>
        <v>0</v>
      </c>
      <c r="K57" s="12">
        <f t="shared" si="11"/>
        <v>3343987.7</v>
      </c>
      <c r="L57" s="26">
        <f>SUM(L558+L61)</f>
        <v>0</v>
      </c>
      <c r="M57" s="12">
        <f t="shared" si="13"/>
        <v>3343987.7</v>
      </c>
      <c r="N57" s="26">
        <f>SUM(N558+N61)</f>
        <v>0</v>
      </c>
      <c r="O57" s="12">
        <f t="shared" si="14"/>
        <v>3343987.7</v>
      </c>
      <c r="P57" s="26">
        <f>P58+P61</f>
        <v>3442726.5</v>
      </c>
      <c r="Q57" s="26">
        <f>Q58+Q61</f>
        <v>3322774.2</v>
      </c>
      <c r="R57" s="26">
        <f>R58+R61</f>
        <v>223834.1</v>
      </c>
      <c r="S57" s="18">
        <f t="shared" si="35"/>
        <v>3567821.8000000003</v>
      </c>
      <c r="T57" s="26">
        <f>T58+T61</f>
        <v>84540.6</v>
      </c>
      <c r="U57" s="18">
        <f t="shared" si="56"/>
        <v>3652362.4000000004</v>
      </c>
      <c r="V57" s="26">
        <f>V58+V61</f>
        <v>169493.3</v>
      </c>
      <c r="W57" s="18">
        <f t="shared" si="57"/>
        <v>3821855.7</v>
      </c>
      <c r="X57" s="26">
        <f>X58+X61</f>
        <v>269661.2</v>
      </c>
      <c r="Y57" s="18">
        <f t="shared" si="58"/>
        <v>4091516.9000000004</v>
      </c>
    </row>
    <row r="58" spans="1:25" s="23" customFormat="1" x14ac:dyDescent="0.25">
      <c r="A58" s="24" t="s">
        <v>106</v>
      </c>
      <c r="B58" s="25" t="s">
        <v>107</v>
      </c>
      <c r="C58" s="26">
        <f>C59</f>
        <v>0</v>
      </c>
      <c r="D58" s="30">
        <f t="shared" ref="D58:N59" si="61">D59</f>
        <v>0</v>
      </c>
      <c r="E58" s="12">
        <f t="shared" si="1"/>
        <v>0</v>
      </c>
      <c r="F58" s="30">
        <f t="shared" si="61"/>
        <v>0</v>
      </c>
      <c r="G58" s="12">
        <f t="shared" si="8"/>
        <v>0</v>
      </c>
      <c r="H58" s="30">
        <f t="shared" si="61"/>
        <v>0</v>
      </c>
      <c r="I58" s="12">
        <f t="shared" si="10"/>
        <v>0</v>
      </c>
      <c r="J58" s="30">
        <f t="shared" si="61"/>
        <v>0</v>
      </c>
      <c r="K58" s="12">
        <f t="shared" si="11"/>
        <v>0</v>
      </c>
      <c r="L58" s="26">
        <f t="shared" si="61"/>
        <v>0</v>
      </c>
      <c r="M58" s="12">
        <f t="shared" si="13"/>
        <v>0</v>
      </c>
      <c r="N58" s="26">
        <f t="shared" si="61"/>
        <v>0</v>
      </c>
      <c r="O58" s="12">
        <f t="shared" si="14"/>
        <v>0</v>
      </c>
      <c r="P58" s="26">
        <f t="shared" ref="P58:X59" si="62">P59</f>
        <v>0</v>
      </c>
      <c r="Q58" s="26">
        <f t="shared" si="62"/>
        <v>0</v>
      </c>
      <c r="R58" s="26">
        <f t="shared" si="62"/>
        <v>0</v>
      </c>
      <c r="S58" s="18">
        <f t="shared" si="35"/>
        <v>0</v>
      </c>
      <c r="T58" s="26">
        <f t="shared" si="62"/>
        <v>0</v>
      </c>
      <c r="U58" s="18">
        <f t="shared" si="56"/>
        <v>0</v>
      </c>
      <c r="V58" s="26">
        <f t="shared" si="62"/>
        <v>0</v>
      </c>
      <c r="W58" s="18">
        <f t="shared" si="57"/>
        <v>0</v>
      </c>
      <c r="X58" s="26">
        <f t="shared" si="62"/>
        <v>0</v>
      </c>
      <c r="Y58" s="18">
        <f t="shared" si="58"/>
        <v>0</v>
      </c>
    </row>
    <row r="59" spans="1:25" s="23" customFormat="1" x14ac:dyDescent="0.25">
      <c r="A59" s="24" t="s">
        <v>108</v>
      </c>
      <c r="B59" s="25" t="s">
        <v>109</v>
      </c>
      <c r="C59" s="26">
        <f>C60</f>
        <v>0</v>
      </c>
      <c r="D59" s="26">
        <f t="shared" si="61"/>
        <v>0</v>
      </c>
      <c r="E59" s="12">
        <f t="shared" si="1"/>
        <v>0</v>
      </c>
      <c r="F59" s="26">
        <f t="shared" si="61"/>
        <v>0</v>
      </c>
      <c r="G59" s="12">
        <f t="shared" si="8"/>
        <v>0</v>
      </c>
      <c r="H59" s="26">
        <f t="shared" si="61"/>
        <v>0</v>
      </c>
      <c r="I59" s="12">
        <f t="shared" si="10"/>
        <v>0</v>
      </c>
      <c r="J59" s="26">
        <f t="shared" si="61"/>
        <v>0</v>
      </c>
      <c r="K59" s="12">
        <f t="shared" si="11"/>
        <v>0</v>
      </c>
      <c r="L59" s="26">
        <f t="shared" si="61"/>
        <v>0</v>
      </c>
      <c r="M59" s="12">
        <f t="shared" si="13"/>
        <v>0</v>
      </c>
      <c r="N59" s="26">
        <f t="shared" si="61"/>
        <v>0</v>
      </c>
      <c r="O59" s="12">
        <f t="shared" si="14"/>
        <v>0</v>
      </c>
      <c r="P59" s="26">
        <f t="shared" si="62"/>
        <v>0</v>
      </c>
      <c r="Q59" s="26">
        <f t="shared" si="62"/>
        <v>0</v>
      </c>
      <c r="R59" s="26">
        <f t="shared" si="62"/>
        <v>0</v>
      </c>
      <c r="S59" s="18">
        <f t="shared" si="35"/>
        <v>0</v>
      </c>
      <c r="T59" s="26">
        <f t="shared" si="62"/>
        <v>0</v>
      </c>
      <c r="U59" s="18">
        <f t="shared" si="56"/>
        <v>0</v>
      </c>
      <c r="V59" s="26">
        <f t="shared" si="62"/>
        <v>0</v>
      </c>
      <c r="W59" s="18">
        <f t="shared" si="57"/>
        <v>0</v>
      </c>
      <c r="X59" s="26">
        <f t="shared" si="62"/>
        <v>0</v>
      </c>
      <c r="Y59" s="18">
        <f t="shared" si="58"/>
        <v>0</v>
      </c>
    </row>
    <row r="60" spans="1:25" s="23" customFormat="1" ht="30" x14ac:dyDescent="0.25">
      <c r="A60" s="24" t="s">
        <v>110</v>
      </c>
      <c r="B60" s="25" t="s">
        <v>111</v>
      </c>
      <c r="C60" s="26">
        <v>0</v>
      </c>
      <c r="D60" s="29"/>
      <c r="E60" s="12">
        <f t="shared" si="1"/>
        <v>0</v>
      </c>
      <c r="F60" s="29"/>
      <c r="G60" s="12">
        <f t="shared" si="8"/>
        <v>0</v>
      </c>
      <c r="H60" s="29"/>
      <c r="I60" s="12">
        <f t="shared" si="10"/>
        <v>0</v>
      </c>
      <c r="J60" s="29"/>
      <c r="K60" s="12">
        <f t="shared" si="11"/>
        <v>0</v>
      </c>
      <c r="L60" s="28"/>
      <c r="M60" s="12">
        <f t="shared" si="13"/>
        <v>0</v>
      </c>
      <c r="N60" s="28"/>
      <c r="O60" s="12">
        <f t="shared" si="14"/>
        <v>0</v>
      </c>
      <c r="P60" s="26">
        <v>0</v>
      </c>
      <c r="Q60" s="26">
        <v>0</v>
      </c>
      <c r="R60" s="26">
        <v>0</v>
      </c>
      <c r="S60" s="18">
        <f t="shared" si="35"/>
        <v>0</v>
      </c>
      <c r="T60" s="26">
        <v>0</v>
      </c>
      <c r="U60" s="18">
        <f t="shared" si="56"/>
        <v>0</v>
      </c>
      <c r="V60" s="26">
        <v>0</v>
      </c>
      <c r="W60" s="18">
        <f t="shared" si="57"/>
        <v>0</v>
      </c>
      <c r="X60" s="26">
        <v>0</v>
      </c>
      <c r="Y60" s="18">
        <f t="shared" si="58"/>
        <v>0</v>
      </c>
    </row>
    <row r="61" spans="1:25" s="23" customFormat="1" x14ac:dyDescent="0.25">
      <c r="A61" s="24" t="s">
        <v>112</v>
      </c>
      <c r="B61" s="25" t="s">
        <v>113</v>
      </c>
      <c r="C61" s="26">
        <f>C62-C64</f>
        <v>3343987.7</v>
      </c>
      <c r="D61" s="26">
        <f t="shared" ref="D61" si="63">D62-D64</f>
        <v>0</v>
      </c>
      <c r="E61" s="12">
        <f t="shared" si="1"/>
        <v>3343987.7</v>
      </c>
      <c r="F61" s="26">
        <f t="shared" ref="F61" si="64">F62-F64</f>
        <v>0</v>
      </c>
      <c r="G61" s="12">
        <f t="shared" si="8"/>
        <v>3343987.7</v>
      </c>
      <c r="H61" s="26">
        <f t="shared" ref="H61:J61" si="65">H62-H64</f>
        <v>0</v>
      </c>
      <c r="I61" s="12">
        <f t="shared" si="10"/>
        <v>3343987.7</v>
      </c>
      <c r="J61" s="26">
        <f t="shared" si="65"/>
        <v>0</v>
      </c>
      <c r="K61" s="12">
        <f t="shared" si="11"/>
        <v>3343987.7</v>
      </c>
      <c r="L61" s="26">
        <f t="shared" ref="L61:N61" si="66">L62-L64</f>
        <v>0</v>
      </c>
      <c r="M61" s="12">
        <f t="shared" si="13"/>
        <v>3343987.7</v>
      </c>
      <c r="N61" s="26">
        <f t="shared" si="66"/>
        <v>0</v>
      </c>
      <c r="O61" s="12">
        <f t="shared" si="14"/>
        <v>3343987.7</v>
      </c>
      <c r="P61" s="26">
        <f>P62-P64</f>
        <v>3442726.5</v>
      </c>
      <c r="Q61" s="26">
        <f>Q62-Q64</f>
        <v>3322774.2</v>
      </c>
      <c r="R61" s="26">
        <f>R62+R64</f>
        <v>223834.1</v>
      </c>
      <c r="S61" s="18">
        <f t="shared" si="35"/>
        <v>3567821.8000000003</v>
      </c>
      <c r="T61" s="26">
        <f>T62+T64</f>
        <v>84540.6</v>
      </c>
      <c r="U61" s="18">
        <f t="shared" si="56"/>
        <v>3652362.4000000004</v>
      </c>
      <c r="V61" s="26">
        <f>V62+V64</f>
        <v>169493.3</v>
      </c>
      <c r="W61" s="18">
        <f t="shared" si="57"/>
        <v>3821855.7</v>
      </c>
      <c r="X61" s="26">
        <f>X62+X64</f>
        <v>269661.2</v>
      </c>
      <c r="Y61" s="18">
        <f t="shared" si="58"/>
        <v>4091516.9000000004</v>
      </c>
    </row>
    <row r="62" spans="1:25" s="23" customFormat="1" x14ac:dyDescent="0.25">
      <c r="A62" s="24" t="s">
        <v>114</v>
      </c>
      <c r="B62" s="25" t="s">
        <v>115</v>
      </c>
      <c r="C62" s="26">
        <f>SUM(C63)</f>
        <v>3343987.7</v>
      </c>
      <c r="D62" s="26">
        <f t="shared" ref="D62:N62" si="67">SUM(D63)</f>
        <v>0</v>
      </c>
      <c r="E62" s="12">
        <f t="shared" si="1"/>
        <v>3343987.7</v>
      </c>
      <c r="F62" s="26">
        <f t="shared" si="67"/>
        <v>0</v>
      </c>
      <c r="G62" s="12">
        <f t="shared" si="8"/>
        <v>3343987.7</v>
      </c>
      <c r="H62" s="26">
        <f t="shared" si="67"/>
        <v>0</v>
      </c>
      <c r="I62" s="12">
        <f t="shared" si="10"/>
        <v>3343987.7</v>
      </c>
      <c r="J62" s="26">
        <f t="shared" si="67"/>
        <v>0</v>
      </c>
      <c r="K62" s="12">
        <f t="shared" si="11"/>
        <v>3343987.7</v>
      </c>
      <c r="L62" s="26">
        <f t="shared" si="67"/>
        <v>0</v>
      </c>
      <c r="M62" s="12">
        <f t="shared" si="13"/>
        <v>3343987.7</v>
      </c>
      <c r="N62" s="26">
        <f t="shared" si="67"/>
        <v>0</v>
      </c>
      <c r="O62" s="12">
        <f t="shared" si="14"/>
        <v>3343987.7</v>
      </c>
      <c r="P62" s="26">
        <f>SUM(P63)</f>
        <v>3442726.5</v>
      </c>
      <c r="Q62" s="26">
        <f>SUM(Q63)</f>
        <v>3322774.2</v>
      </c>
      <c r="R62" s="26">
        <f>SUM(R63)</f>
        <v>213834.1</v>
      </c>
      <c r="S62" s="18">
        <f t="shared" si="35"/>
        <v>3557821.8000000003</v>
      </c>
      <c r="T62" s="26">
        <f>SUM(T63)</f>
        <v>84540.6</v>
      </c>
      <c r="U62" s="18">
        <f t="shared" si="56"/>
        <v>3642362.4000000004</v>
      </c>
      <c r="V62" s="26">
        <f>SUM(V63)</f>
        <v>169493.3</v>
      </c>
      <c r="W62" s="18">
        <f t="shared" si="57"/>
        <v>3811855.7</v>
      </c>
      <c r="X62" s="26">
        <f>SUM(X63)</f>
        <v>269661.2</v>
      </c>
      <c r="Y62" s="18">
        <f t="shared" si="58"/>
        <v>4081516.9000000004</v>
      </c>
    </row>
    <row r="63" spans="1:25" s="23" customFormat="1" ht="30" x14ac:dyDescent="0.25">
      <c r="A63" s="24" t="s">
        <v>116</v>
      </c>
      <c r="B63" s="25" t="s">
        <v>117</v>
      </c>
      <c r="C63" s="26">
        <v>3343987.7</v>
      </c>
      <c r="D63" s="27"/>
      <c r="E63" s="12">
        <f t="shared" si="1"/>
        <v>3343987.7</v>
      </c>
      <c r="F63" s="27"/>
      <c r="G63" s="12">
        <f t="shared" si="8"/>
        <v>3343987.7</v>
      </c>
      <c r="H63" s="27"/>
      <c r="I63" s="12">
        <f t="shared" si="10"/>
        <v>3343987.7</v>
      </c>
      <c r="J63" s="27"/>
      <c r="K63" s="12">
        <f t="shared" si="11"/>
        <v>3343987.7</v>
      </c>
      <c r="L63" s="28"/>
      <c r="M63" s="12">
        <f t="shared" si="13"/>
        <v>3343987.7</v>
      </c>
      <c r="N63" s="28"/>
      <c r="O63" s="12">
        <f t="shared" si="14"/>
        <v>3343987.7</v>
      </c>
      <c r="P63" s="26">
        <v>3442726.5</v>
      </c>
      <c r="Q63" s="26">
        <v>3322774.2</v>
      </c>
      <c r="R63" s="26">
        <v>213834.1</v>
      </c>
      <c r="S63" s="18">
        <f t="shared" si="35"/>
        <v>3557821.8000000003</v>
      </c>
      <c r="T63" s="26">
        <v>84540.6</v>
      </c>
      <c r="U63" s="18">
        <f t="shared" si="56"/>
        <v>3642362.4000000004</v>
      </c>
      <c r="V63" s="26">
        <v>169493.3</v>
      </c>
      <c r="W63" s="18">
        <f t="shared" si="57"/>
        <v>3811855.7</v>
      </c>
      <c r="X63" s="26">
        <v>269661.2</v>
      </c>
      <c r="Y63" s="18">
        <f t="shared" si="58"/>
        <v>4081516.9000000004</v>
      </c>
    </row>
    <row r="64" spans="1:25" s="23" customFormat="1" x14ac:dyDescent="0.25">
      <c r="A64" s="24" t="s">
        <v>112</v>
      </c>
      <c r="B64" s="25" t="s">
        <v>118</v>
      </c>
      <c r="C64" s="26">
        <f>SUM(C65)</f>
        <v>0</v>
      </c>
      <c r="D64" s="26">
        <f t="shared" ref="D64:N64" si="68">SUM(D65)</f>
        <v>0</v>
      </c>
      <c r="E64" s="12">
        <f t="shared" si="1"/>
        <v>0</v>
      </c>
      <c r="F64" s="26">
        <f t="shared" si="68"/>
        <v>0</v>
      </c>
      <c r="G64" s="12">
        <f t="shared" si="8"/>
        <v>0</v>
      </c>
      <c r="H64" s="26">
        <f t="shared" si="68"/>
        <v>0</v>
      </c>
      <c r="I64" s="12">
        <f t="shared" si="10"/>
        <v>0</v>
      </c>
      <c r="J64" s="26">
        <f t="shared" si="68"/>
        <v>0</v>
      </c>
      <c r="K64" s="12">
        <f t="shared" si="11"/>
        <v>0</v>
      </c>
      <c r="L64" s="26">
        <f t="shared" si="68"/>
        <v>0</v>
      </c>
      <c r="M64" s="12">
        <f t="shared" si="13"/>
        <v>0</v>
      </c>
      <c r="N64" s="26">
        <f t="shared" si="68"/>
        <v>0</v>
      </c>
      <c r="O64" s="12">
        <f t="shared" si="14"/>
        <v>0</v>
      </c>
      <c r="P64" s="26">
        <f>SUM(P65)</f>
        <v>0</v>
      </c>
      <c r="Q64" s="26">
        <f>SUM(Q65)</f>
        <v>0</v>
      </c>
      <c r="R64" s="26">
        <f>SUM(R65)</f>
        <v>10000</v>
      </c>
      <c r="S64" s="18">
        <f t="shared" si="35"/>
        <v>10000</v>
      </c>
      <c r="T64" s="26">
        <f>SUM(T65)</f>
        <v>0</v>
      </c>
      <c r="U64" s="18">
        <f t="shared" si="56"/>
        <v>10000</v>
      </c>
      <c r="V64" s="26">
        <f>SUM(V65)</f>
        <v>0</v>
      </c>
      <c r="W64" s="18">
        <f t="shared" si="57"/>
        <v>10000</v>
      </c>
      <c r="X64" s="26">
        <f>SUM(X65)</f>
        <v>0</v>
      </c>
      <c r="Y64" s="18">
        <f t="shared" si="58"/>
        <v>10000</v>
      </c>
    </row>
    <row r="65" spans="1:25" s="23" customFormat="1" ht="30" x14ac:dyDescent="0.25">
      <c r="A65" s="24" t="s">
        <v>119</v>
      </c>
      <c r="B65" s="25" t="s">
        <v>120</v>
      </c>
      <c r="C65" s="26">
        <v>0</v>
      </c>
      <c r="D65" s="29"/>
      <c r="E65" s="12">
        <f t="shared" si="1"/>
        <v>0</v>
      </c>
      <c r="F65" s="29"/>
      <c r="G65" s="12">
        <f t="shared" si="8"/>
        <v>0</v>
      </c>
      <c r="H65" s="29"/>
      <c r="I65" s="12">
        <f t="shared" si="10"/>
        <v>0</v>
      </c>
      <c r="J65" s="29"/>
      <c r="K65" s="12">
        <f t="shared" si="11"/>
        <v>0</v>
      </c>
      <c r="L65" s="28"/>
      <c r="M65" s="12">
        <f t="shared" si="13"/>
        <v>0</v>
      </c>
      <c r="N65" s="28"/>
      <c r="O65" s="12">
        <f t="shared" si="14"/>
        <v>0</v>
      </c>
      <c r="P65" s="26">
        <v>0</v>
      </c>
      <c r="Q65" s="26">
        <v>0</v>
      </c>
      <c r="R65" s="26">
        <v>10000</v>
      </c>
      <c r="S65" s="18">
        <f t="shared" si="35"/>
        <v>10000</v>
      </c>
      <c r="T65" s="26"/>
      <c r="U65" s="18">
        <f t="shared" si="56"/>
        <v>10000</v>
      </c>
      <c r="V65" s="26"/>
      <c r="W65" s="18">
        <f t="shared" si="57"/>
        <v>10000</v>
      </c>
      <c r="X65" s="26"/>
      <c r="Y65" s="18">
        <f t="shared" si="58"/>
        <v>10000</v>
      </c>
    </row>
    <row r="66" spans="1:25" x14ac:dyDescent="0.25">
      <c r="A66" s="9" t="s">
        <v>121</v>
      </c>
      <c r="B66" s="10" t="s">
        <v>122</v>
      </c>
      <c r="C66" s="11">
        <f>C11+C49</f>
        <v>97965</v>
      </c>
      <c r="D66" s="11">
        <f t="shared" ref="D66" si="69">D11+D49</f>
        <v>0</v>
      </c>
      <c r="E66" s="12">
        <f t="shared" si="1"/>
        <v>97965</v>
      </c>
      <c r="F66" s="18">
        <f t="shared" ref="F66" si="70">F11+F49</f>
        <v>0</v>
      </c>
      <c r="G66" s="12">
        <f t="shared" si="8"/>
        <v>97965</v>
      </c>
      <c r="H66" s="18">
        <f t="shared" ref="H66:J66" si="71">H11+H49</f>
        <v>0</v>
      </c>
      <c r="I66" s="12">
        <f t="shared" si="10"/>
        <v>97965</v>
      </c>
      <c r="J66" s="18">
        <f t="shared" si="71"/>
        <v>0</v>
      </c>
      <c r="K66" s="12">
        <f t="shared" si="11"/>
        <v>97965</v>
      </c>
      <c r="L66" s="18">
        <f t="shared" ref="L66:N66" si="72">L11+L49</f>
        <v>0</v>
      </c>
      <c r="M66" s="12">
        <f t="shared" si="13"/>
        <v>97965</v>
      </c>
      <c r="N66" s="18">
        <f t="shared" si="72"/>
        <v>0</v>
      </c>
      <c r="O66" s="12">
        <f t="shared" si="14"/>
        <v>97965</v>
      </c>
      <c r="P66" s="11">
        <f>P11+P49</f>
        <v>100240.1</v>
      </c>
      <c r="Q66" s="11">
        <f>Q11+Q49</f>
        <v>74197.899999999994</v>
      </c>
      <c r="R66" s="11">
        <f>R11+R49</f>
        <v>79167.200000000012</v>
      </c>
      <c r="S66" s="11">
        <f t="shared" si="35"/>
        <v>177132.2</v>
      </c>
      <c r="T66" s="11">
        <f>T11+T49</f>
        <v>-900</v>
      </c>
      <c r="U66" s="11">
        <f>U49+U17</f>
        <v>176232.20000000027</v>
      </c>
      <c r="V66" s="11">
        <f>V11+V49</f>
        <v>0</v>
      </c>
      <c r="W66" s="11">
        <f>W49+W17</f>
        <v>176232.20000000027</v>
      </c>
      <c r="X66" s="11">
        <f>X11+X49</f>
        <v>-36769.800000000003</v>
      </c>
      <c r="Y66" s="11">
        <f>Y49+Y17</f>
        <v>139462.40000000026</v>
      </c>
    </row>
    <row r="70" spans="1:25" x14ac:dyDescent="0.25">
      <c r="S70" s="34"/>
    </row>
    <row r="72" spans="1:25" x14ac:dyDescent="0.25">
      <c r="A72" s="31"/>
    </row>
    <row r="73" spans="1:25" x14ac:dyDescent="0.25">
      <c r="A73" s="31"/>
    </row>
  </sheetData>
  <mergeCells count="26">
    <mergeCell ref="X8:X9"/>
    <mergeCell ref="Y8:Y9"/>
    <mergeCell ref="V8:V9"/>
    <mergeCell ref="W8:W9"/>
    <mergeCell ref="Q8:Q9"/>
    <mergeCell ref="F8:F9"/>
    <mergeCell ref="G8:G9"/>
    <mergeCell ref="H8:H9"/>
    <mergeCell ref="I8:I9"/>
    <mergeCell ref="J8:J9"/>
    <mergeCell ref="A6:U7"/>
    <mergeCell ref="P8:P9"/>
    <mergeCell ref="K8:K9"/>
    <mergeCell ref="L8:L9"/>
    <mergeCell ref="M8:M9"/>
    <mergeCell ref="N8:N9"/>
    <mergeCell ref="O8:O9"/>
    <mergeCell ref="T8:T9"/>
    <mergeCell ref="U8:U9"/>
    <mergeCell ref="E8:E9"/>
    <mergeCell ref="A8:A9"/>
    <mergeCell ref="B8:B9"/>
    <mergeCell ref="C8:C9"/>
    <mergeCell ref="D8:D9"/>
    <mergeCell ref="R8:R9"/>
    <mergeCell ref="S8:S9"/>
  </mergeCells>
  <pageMargins left="0.70866141732283472" right="0" top="0.74803149606299213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прил.7</vt:lpstr>
      <vt:lpstr>прил.7!Область_печати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2014-12-22T06:16:21Z</dcterms:modified>
</cp:coreProperties>
</file>